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nicholson\Desktop\"/>
    </mc:Choice>
  </mc:AlternateContent>
  <bookViews>
    <workbookView xWindow="5940" yWindow="-12" windowWidth="9552" windowHeight="12348"/>
  </bookViews>
  <sheets>
    <sheet name="Cost Recon" sheetId="3" r:id="rId1"/>
    <sheet name="Exh A" sheetId="4" r:id="rId2"/>
    <sheet name="Exh B" sheetId="1" r:id="rId3"/>
    <sheet name="Exh B1" sheetId="10" r:id="rId4"/>
    <sheet name="Exh C" sheetId="2" r:id="rId5"/>
    <sheet name="Exh C1" sheetId="11" r:id="rId6"/>
    <sheet name="Exh D" sheetId="8" r:id="rId7"/>
    <sheet name="Exh E" sheetId="12" r:id="rId8"/>
    <sheet name="Exh F" sheetId="6" r:id="rId9"/>
    <sheet name="Exh G" sheetId="13" r:id="rId10"/>
  </sheets>
  <definedNames>
    <definedName name="_xlnm.Print_Area" localSheetId="0">'Cost Recon'!$A$1:$K$41</definedName>
    <definedName name="_xlnm.Print_Area" localSheetId="1">'Exh A'!$A$1:$E$40</definedName>
    <definedName name="_xlnm.Print_Area" localSheetId="2">'Exh B'!$A$1:$G$52</definedName>
    <definedName name="_xlnm.Print_Area" localSheetId="3">'Exh B1'!$A$1:$F$48</definedName>
    <definedName name="_xlnm.Print_Area" localSheetId="4">'Exh C'!$A$1:$G$48</definedName>
    <definedName name="_xlnm.Print_Area" localSheetId="5">'Exh C1'!$A$1:$F$46</definedName>
    <definedName name="_xlnm.Print_Area" localSheetId="6">'Exh D'!$A$1:$C$89</definedName>
    <definedName name="_xlnm.Print_Area" localSheetId="7">'Exh E'!$A$1:$F$47</definedName>
    <definedName name="_xlnm.Print_Area" localSheetId="9">'Exh G'!$A$1:$B$49</definedName>
    <definedName name="_xlnm.Print_Titles" localSheetId="1">'Exh A'!$1:$6</definedName>
    <definedName name="_xlnm.Print_Titles" localSheetId="6">'Exh D'!$1:$8</definedName>
    <definedName name="_xlnm.Print_Titles" localSheetId="8">'Exh F'!$1:$7</definedName>
  </definedNames>
  <calcPr calcId="162913"/>
</workbook>
</file>

<file path=xl/calcChain.xml><?xml version="1.0" encoding="utf-8"?>
<calcChain xmlns="http://schemas.openxmlformats.org/spreadsheetml/2006/main">
  <c r="C37" i="4" l="1"/>
  <c r="D37" i="4"/>
  <c r="A44" i="2"/>
  <c r="D37" i="1"/>
  <c r="A2" i="13" l="1"/>
  <c r="A1" i="13"/>
  <c r="A2" i="6"/>
  <c r="A1" i="6"/>
  <c r="A2" i="12"/>
  <c r="A1" i="12"/>
  <c r="A2" i="8"/>
  <c r="A1" i="8"/>
  <c r="A1" i="11"/>
  <c r="A2" i="11"/>
  <c r="A2" i="2"/>
  <c r="A1" i="2"/>
  <c r="A1" i="10"/>
  <c r="A2" i="10"/>
  <c r="A2" i="1"/>
  <c r="A2" i="4" l="1"/>
  <c r="A1" i="4"/>
  <c r="A1" i="1"/>
  <c r="K38" i="3" l="1"/>
  <c r="E37" i="2"/>
  <c r="K15" i="3" s="1"/>
  <c r="K14" i="3"/>
  <c r="E13" i="4"/>
  <c r="E7" i="4"/>
  <c r="E14" i="4"/>
  <c r="C24" i="8"/>
  <c r="F15" i="6"/>
  <c r="F14" i="6"/>
  <c r="G14" i="6" s="1"/>
  <c r="F12" i="6"/>
  <c r="E8" i="4"/>
  <c r="E9" i="4"/>
  <c r="E10" i="4"/>
  <c r="E11" i="4"/>
  <c r="E12" i="4"/>
  <c r="E15" i="4"/>
  <c r="E16" i="4"/>
  <c r="E17" i="4"/>
  <c r="E18" i="4"/>
  <c r="F8" i="6"/>
  <c r="F9" i="6"/>
  <c r="F10" i="6"/>
  <c r="F11" i="6"/>
  <c r="E18" i="6"/>
  <c r="K22" i="3" s="1"/>
  <c r="D18" i="6"/>
  <c r="F18" i="6" l="1"/>
  <c r="G12" i="6"/>
  <c r="K16" i="3"/>
  <c r="C86" i="8"/>
  <c r="E37" i="4"/>
  <c r="K13" i="3" s="1"/>
  <c r="G18" i="6"/>
  <c r="K23" i="3" s="1"/>
  <c r="K17" i="3" l="1"/>
  <c r="K24" i="3" s="1"/>
  <c r="K28" i="3" s="1"/>
  <c r="K29" i="3" s="1"/>
  <c r="K32" i="3" s="1"/>
  <c r="K34" i="3" s="1"/>
  <c r="K35" i="3" s="1"/>
  <c r="K39" i="3" s="1"/>
  <c r="K40" i="3" s="1"/>
</calcChain>
</file>

<file path=xl/sharedStrings.xml><?xml version="1.0" encoding="utf-8"?>
<sst xmlns="http://schemas.openxmlformats.org/spreadsheetml/2006/main" count="205" uniqueCount="181">
  <si>
    <t>EXHIBIT "B"</t>
  </si>
  <si>
    <t>Description</t>
  </si>
  <si>
    <t>Cost</t>
  </si>
  <si>
    <t>Weather Protection</t>
  </si>
  <si>
    <t>Painting</t>
  </si>
  <si>
    <t>Total</t>
  </si>
  <si>
    <t>EXHIBIT "C"</t>
  </si>
  <si>
    <t>Owner Share of Savings</t>
  </si>
  <si>
    <t>Less Owner's Share of Savings</t>
  </si>
  <si>
    <t>Company</t>
  </si>
  <si>
    <t>Original
Contract</t>
  </si>
  <si>
    <t>Ace Restoration &amp; Waterproofing, Inc.</t>
  </si>
  <si>
    <t>Alcal Arcade Contracting, Inc</t>
  </si>
  <si>
    <t>Alcal Arcade Contracting, Inc.</t>
  </si>
  <si>
    <t>Ambarch Inc.</t>
  </si>
  <si>
    <t>American Tile &amp; Brick Veneer, Inc.</t>
  </si>
  <si>
    <t>AmTech Elevator Services</t>
  </si>
  <si>
    <t>Architectural SignGroup</t>
  </si>
  <si>
    <t>Bali Construction, Inc.</t>
  </si>
  <si>
    <t>Bickerton Iron Works</t>
  </si>
  <si>
    <t>C.A. Buchen Corporation</t>
  </si>
  <si>
    <t>Cabrillo Hoist</t>
  </si>
  <si>
    <t>California Wire Products Corporation</t>
  </si>
  <si>
    <t>City Commercial Plumbing</t>
  </si>
  <si>
    <t>CK Wegner</t>
  </si>
  <si>
    <t>CMC Fontana Steel</t>
  </si>
  <si>
    <t>TOTAL</t>
  </si>
  <si>
    <t>EXHIBIT "A"</t>
  </si>
  <si>
    <t>EXHIBIT "D"</t>
  </si>
  <si>
    <t>Amount</t>
  </si>
  <si>
    <t>EXHIBIT "E"</t>
  </si>
  <si>
    <t>CONTRACTOR'S FEE FROM CHANGE ORDERS</t>
  </si>
  <si>
    <t>EXHIBIT "F"</t>
  </si>
  <si>
    <t>Fee On Direct Work</t>
  </si>
  <si>
    <t>Fee Total Per COR</t>
  </si>
  <si>
    <t>Fee Total Per CCO</t>
  </si>
  <si>
    <t>COR 001</t>
  </si>
  <si>
    <t>FI 003</t>
  </si>
  <si>
    <t>FI 005</t>
  </si>
  <si>
    <t>CCO #2</t>
  </si>
  <si>
    <t>COR 003</t>
  </si>
  <si>
    <t>FI 013</t>
  </si>
  <si>
    <t xml:space="preserve">Current Adjusted Contract </t>
  </si>
  <si>
    <t>Current 
Contract*</t>
  </si>
  <si>
    <t>* Notes:</t>
  </si>
  <si>
    <t>Cost Code*</t>
  </si>
  <si>
    <t>DETAILED MATERIAL JOB COST LEDGERS</t>
  </si>
  <si>
    <t>SEE SEPARATE BINDER</t>
  </si>
  <si>
    <t>COPIES OF MATERIAL INVOICES</t>
  </si>
  <si>
    <t>for</t>
  </si>
  <si>
    <t>and</t>
  </si>
  <si>
    <t>DETAILED LABOR JOB COST LEDGERS</t>
  </si>
  <si>
    <t>Insulation</t>
  </si>
  <si>
    <t>Elevators</t>
  </si>
  <si>
    <t>Anning-Johnson Co.</t>
  </si>
  <si>
    <t>Roofing and Metal Decking</t>
  </si>
  <si>
    <t>BLC Surveying</t>
  </si>
  <si>
    <t>Survey</t>
  </si>
  <si>
    <t>Borbon, Inc.</t>
  </si>
  <si>
    <t>Calex Engineering Company</t>
  </si>
  <si>
    <t>Earthwork and Grading</t>
  </si>
  <si>
    <t>Control Air Conditioning Corp.</t>
  </si>
  <si>
    <t>HVAC and Controls</t>
  </si>
  <si>
    <t>Largo Concrete</t>
  </si>
  <si>
    <t>Structural Concrete</t>
  </si>
  <si>
    <t>Lawrence W. Rosine, Co.</t>
  </si>
  <si>
    <t>Flooring</t>
  </si>
  <si>
    <t>Lindero Masonry</t>
  </si>
  <si>
    <t>Concrete Masonry</t>
  </si>
  <si>
    <t>Mountain States Steel, Inc.</t>
  </si>
  <si>
    <t>Structural and Miscellaneous Steel</t>
  </si>
  <si>
    <t>COR 002</t>
  </si>
  <si>
    <t>COR 004</t>
  </si>
  <si>
    <t>COR 007</t>
  </si>
  <si>
    <t>COR 005</t>
  </si>
  <si>
    <t>Permit Fees</t>
  </si>
  <si>
    <t>Document Ref.</t>
  </si>
  <si>
    <t>RFI 096</t>
  </si>
  <si>
    <t>Sewer Permit Fee</t>
  </si>
  <si>
    <t>Elite</t>
  </si>
  <si>
    <t>Scaffolding (Dance Floor)</t>
  </si>
  <si>
    <t>CM Agreement &amp; GMP</t>
  </si>
  <si>
    <t>Unforseen Utilities/ FI 004</t>
  </si>
  <si>
    <t>EXHIBIT "G"</t>
  </si>
  <si>
    <t>DRM-01536-M **</t>
  </si>
  <si>
    <t>SCM-22002-M **</t>
  </si>
  <si>
    <t>DRM = Prefix for Direct Material Cost Code</t>
  </si>
  <si>
    <t>SCM = Prefix for Scope Change Material Cost Code</t>
  </si>
  <si>
    <t>DRL-01536-L **</t>
  </si>
  <si>
    <t>SCL-22003-L **</t>
  </si>
  <si>
    <t>DRL = Prefix for Direct Labor Cost Code</t>
  </si>
  <si>
    <t>SCL = Prefix for Scope Change Labor Cost Code</t>
  </si>
  <si>
    <t>Elective Change</t>
  </si>
  <si>
    <t>Campus Change Order No.</t>
  </si>
  <si>
    <t>CCO #1  **</t>
  </si>
  <si>
    <t>Notes:</t>
  </si>
  <si>
    <t>COR# - Change Order Request</t>
  </si>
  <si>
    <t>CCO# - Contract Change order</t>
  </si>
  <si>
    <t xml:space="preserve"> ** Example</t>
  </si>
  <si>
    <t>Ace Mechanical</t>
  </si>
  <si>
    <t xml:space="preserve"> </t>
  </si>
  <si>
    <t>EXHIBIT "B1"</t>
  </si>
  <si>
    <t>** Actual Cost Codes provided by the CM</t>
  </si>
  <si>
    <t>EXHIBIT "C1"</t>
  </si>
  <si>
    <t>Note: Additional information is optional and can be used if the campus determines that more back-up is required.</t>
  </si>
  <si>
    <t>The CM can pull this information from existing documents and insert on this page.</t>
  </si>
  <si>
    <t>(Example)</t>
  </si>
  <si>
    <t>(Example No.)</t>
  </si>
  <si>
    <t>Rough Carpentry</t>
  </si>
  <si>
    <t>Progressive Clean up</t>
  </si>
  <si>
    <t>DRL-01538-L</t>
  </si>
  <si>
    <t>DRL-01540-L</t>
  </si>
  <si>
    <t>DRM-01538-M</t>
  </si>
  <si>
    <t>DRM-01540-M</t>
  </si>
  <si>
    <t>Note: This example uses 25% as the # for shared savings. Actual % determined by RFP and contract.</t>
  </si>
  <si>
    <t>(Example of Descriptions)</t>
  </si>
  <si>
    <t>Construction Phase Services (Ext. O/H)</t>
  </si>
  <si>
    <t>Contractor Change Order Request No.</t>
  </si>
  <si>
    <t>Line No.</t>
  </si>
  <si>
    <t>Amounts</t>
  </si>
  <si>
    <t>Total Curent Subcontract Amounts (Exhibit "A" - E19)</t>
  </si>
  <si>
    <t>Total Direct Material Costs (Exhibit "B" - E26)</t>
  </si>
  <si>
    <t>Total Direct Labor Costs (Exhibit "C" - E23)</t>
  </si>
  <si>
    <t>Total Other Anticipated Future Costs (Exhibit "D" - C70)</t>
  </si>
  <si>
    <t>Project</t>
  </si>
  <si>
    <t>Project No.</t>
  </si>
  <si>
    <t>Contractor</t>
  </si>
  <si>
    <t>Contract No.</t>
  </si>
  <si>
    <t>Date</t>
  </si>
  <si>
    <t>RECONCILIATION OF PROJECT COSTS</t>
  </si>
  <si>
    <t>Campus</t>
  </si>
  <si>
    <t>CSU Chancellor's Office</t>
  </si>
  <si>
    <t>CO-999</t>
  </si>
  <si>
    <t>Description of Project Costs</t>
  </si>
  <si>
    <t>Final Adjusted GMP Amount</t>
  </si>
  <si>
    <t>Additional Fee from Change Orders (Exhibit "F" - G18)</t>
  </si>
  <si>
    <t>Additional Construction Phase Services from Change Orders (Exhibit "F" - E18)</t>
  </si>
  <si>
    <t>Overhead &amp; Profit per Agreement (Exhibit "E" - enter no.)</t>
  </si>
  <si>
    <t>Construction Phase Services per Agreement (Exhibit "E" - enter no.)</t>
  </si>
  <si>
    <t>Final GMP Contract Amount through COR No. XX (Exhibit "G" - enter no.)</t>
  </si>
  <si>
    <t>Total Project Costs (amount from line 10)</t>
  </si>
  <si>
    <t>Total Project Savings (amount from line 13)</t>
  </si>
  <si>
    <t>DB or CM's Share of Savings in $ (Line 14 * 15)</t>
  </si>
  <si>
    <t>DB or CM's Share of Savings as % (determined in RFP and contract)</t>
  </si>
  <si>
    <t>This is an example</t>
  </si>
  <si>
    <t>Savings Distribution  (if any)</t>
  </si>
  <si>
    <t>Subtotal Final Direct Costs</t>
  </si>
  <si>
    <t>Final Direct Costs</t>
  </si>
  <si>
    <t>Final Fees (including CO fees)</t>
  </si>
  <si>
    <t>Subtotal Final Fees</t>
  </si>
  <si>
    <t>Project Savings/Losses Recap</t>
  </si>
  <si>
    <t>Subtotal Project Savings/Losses</t>
  </si>
  <si>
    <t>Final Contract Amount</t>
  </si>
  <si>
    <t xml:space="preserve"> (through mm/dd/yyyy)</t>
  </si>
  <si>
    <t>DIRECT MATERIAL COSTS</t>
  </si>
  <si>
    <t>SUBCONTRACT BREAKDOWN</t>
  </si>
  <si>
    <t>MATERIAL COSTS</t>
  </si>
  <si>
    <t>(through mm/dd/yyyy)</t>
  </si>
  <si>
    <t>(excluding costs in future owner change orders beyond COR #XX)</t>
  </si>
  <si>
    <t>(through COR No. XX)</t>
  </si>
  <si>
    <t xml:space="preserve">DIRECT LABOR COSTS </t>
  </si>
  <si>
    <t>OTHER ANTICIPATED FUTURE COSTS</t>
  </si>
  <si>
    <t>CM AGREEMENT AND GMP</t>
  </si>
  <si>
    <t>CURRENT GMP CONTRACT AMOUNT</t>
  </si>
  <si>
    <t>Change 
Orders</t>
  </si>
  <si>
    <t>"Total" values should reconcile back to the first page.</t>
  </si>
  <si>
    <r>
      <t xml:space="preserve"> Company Names 
</t>
    </r>
    <r>
      <rPr>
        <i/>
        <sz val="12"/>
        <color indexed="10"/>
        <rFont val="Arial Narrow"/>
        <family val="2"/>
      </rPr>
      <t>(Examples shown below)</t>
    </r>
  </si>
  <si>
    <r>
      <t xml:space="preserve">Trades 
</t>
    </r>
    <r>
      <rPr>
        <i/>
        <sz val="12"/>
        <color indexed="10"/>
        <rFont val="Arial Narrow"/>
        <family val="2"/>
      </rPr>
      <t>(Examples shown below)</t>
    </r>
  </si>
  <si>
    <t>DIRECT LABOR COSTS</t>
  </si>
  <si>
    <t>(Examples of Description)</t>
  </si>
  <si>
    <t>(Examples of Cost)</t>
  </si>
  <si>
    <t>(Examples of 
Code Nos.)</t>
  </si>
  <si>
    <t>"Total" value should reconcile back to the first page.</t>
  </si>
  <si>
    <t>Note: Information provided in this spreadsheet is used as an example on how to calculate costs.</t>
  </si>
  <si>
    <r>
      <t xml:space="preserve">Acme Construction </t>
    </r>
    <r>
      <rPr>
        <i/>
        <sz val="10"/>
        <color indexed="10"/>
        <rFont val="Arial Narrow"/>
        <family val="2"/>
      </rPr>
      <t>(Example)</t>
    </r>
  </si>
  <si>
    <r>
      <t xml:space="preserve">(40) hours of Laborer Foreman for CAA oversight of issue </t>
    </r>
    <r>
      <rPr>
        <i/>
        <sz val="10"/>
        <color indexed="10"/>
        <rFont val="Arial Narrow"/>
        <family val="2"/>
      </rPr>
      <t>(Example)</t>
    </r>
  </si>
  <si>
    <t>Additional sheets to be used as needed.</t>
  </si>
  <si>
    <t>Note: This page with other supporting documentation is optional and can
be used if the campus determines there is more back-up required.</t>
  </si>
  <si>
    <t>Renovation &amp; Retrofit</t>
  </si>
  <si>
    <t>ABC Contracting</t>
  </si>
  <si>
    <t>(Use this report for final reporting of project costs for CM at Risk and Collaborative Design-Build projects in accordance with the Contract General Conditions. 
Amounts in Column K are pulled from Exhibits as described in each category below.)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</si>
</sst>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/d/yyyy;@"/>
  </numFmts>
  <fonts count="4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i/>
      <sz val="9"/>
      <name val="Arial Narrow"/>
      <family val="2"/>
    </font>
    <font>
      <i/>
      <sz val="10"/>
      <color rgb="FFFF0000"/>
      <name val="Arial Narrow"/>
      <family val="2"/>
    </font>
    <font>
      <i/>
      <sz val="12"/>
      <color rgb="FFFF0000"/>
      <name val="Arial Narrow"/>
      <family val="2"/>
    </font>
    <font>
      <b/>
      <i/>
      <sz val="12"/>
      <color rgb="FFFF0000"/>
      <name val="Arial Narrow"/>
      <family val="2"/>
    </font>
    <font>
      <sz val="10"/>
      <color rgb="FFFF0000"/>
      <name val="Arial"/>
      <family val="2"/>
    </font>
    <font>
      <b/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color indexed="8"/>
      <name val="Arial Narrow"/>
      <family val="2"/>
    </font>
    <font>
      <i/>
      <sz val="12"/>
      <color indexed="10"/>
      <name val="Arial Narrow"/>
      <family val="2"/>
    </font>
    <font>
      <i/>
      <sz val="11"/>
      <color rgb="FFFF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b/>
      <i/>
      <u val="singleAccounting"/>
      <sz val="9"/>
      <name val="Arial Narrow"/>
      <family val="2"/>
    </font>
    <font>
      <b/>
      <i/>
      <sz val="9"/>
      <name val="Arial Narrow"/>
      <family val="2"/>
    </font>
    <font>
      <b/>
      <u/>
      <sz val="14"/>
      <name val="Arial Narrow"/>
      <family val="2"/>
    </font>
    <font>
      <b/>
      <u/>
      <sz val="10"/>
      <name val="Arial Narrow"/>
      <family val="2"/>
    </font>
    <font>
      <b/>
      <sz val="16"/>
      <name val="Arial Narrow"/>
      <family val="2"/>
    </font>
    <font>
      <b/>
      <sz val="9"/>
      <name val="Arial Narrow"/>
      <family val="2"/>
    </font>
    <font>
      <i/>
      <sz val="9"/>
      <color rgb="FFFF0000"/>
      <name val="Arial Narrow"/>
      <family val="2"/>
    </font>
    <font>
      <b/>
      <i/>
      <sz val="9"/>
      <color rgb="FFFF0000"/>
      <name val="Arial Narrow"/>
      <family val="2"/>
    </font>
    <font>
      <sz val="14"/>
      <name val="Arial Narrow"/>
      <family val="2"/>
    </font>
    <font>
      <sz val="10"/>
      <color indexed="8"/>
      <name val="Arial Narrow"/>
      <family val="2"/>
    </font>
    <font>
      <i/>
      <sz val="10"/>
      <color indexed="10"/>
      <name val="Arial Narrow"/>
      <family val="2"/>
    </font>
    <font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4">
    <xf numFmtId="0" fontId="0" fillId="0" borderId="0" xfId="0"/>
    <xf numFmtId="43" fontId="2" fillId="0" borderId="0" xfId="1" applyFont="1"/>
    <xf numFmtId="43" fontId="0" fillId="0" borderId="0" xfId="1" applyFont="1"/>
    <xf numFmtId="43" fontId="2" fillId="0" borderId="0" xfId="1" applyFont="1" applyAlignment="1">
      <alignment horizontal="center"/>
    </xf>
    <xf numFmtId="43" fontId="4" fillId="0" borderId="0" xfId="1" applyFont="1"/>
    <xf numFmtId="43" fontId="2" fillId="0" borderId="0" xfId="1" applyFont="1" applyAlignment="1">
      <alignment horizontal="right" inden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10" fillId="0" borderId="0" xfId="1" applyNumberFormat="1" applyFont="1"/>
    <xf numFmtId="43" fontId="10" fillId="0" borderId="0" xfId="1" applyFont="1"/>
    <xf numFmtId="164" fontId="0" fillId="0" borderId="0" xfId="1" applyNumberFormat="1" applyFont="1"/>
    <xf numFmtId="43" fontId="1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44" fontId="0" fillId="0" borderId="0" xfId="0" applyNumberFormat="1"/>
    <xf numFmtId="44" fontId="4" fillId="0" borderId="0" xfId="1" applyNumberFormat="1" applyFont="1"/>
    <xf numFmtId="44" fontId="8" fillId="0" borderId="0" xfId="0" applyNumberFormat="1" applyFont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43" fontId="4" fillId="0" borderId="0" xfId="1" applyFont="1" applyAlignment="1"/>
    <xf numFmtId="43" fontId="4" fillId="0" borderId="0" xfId="1" applyFont="1" applyAlignment="1">
      <alignment horizontal="center"/>
    </xf>
    <xf numFmtId="164" fontId="9" fillId="0" borderId="0" xfId="1" applyNumberFormat="1" applyFont="1"/>
    <xf numFmtId="0" fontId="13" fillId="0" borderId="0" xfId="0" applyFont="1"/>
    <xf numFmtId="43" fontId="7" fillId="0" borderId="0" xfId="1" applyFont="1" applyBorder="1" applyAlignment="1">
      <alignment wrapText="1"/>
    </xf>
    <xf numFmtId="43" fontId="5" fillId="0" borderId="0" xfId="1" applyFont="1" applyBorder="1" applyAlignment="1"/>
    <xf numFmtId="43" fontId="2" fillId="0" borderId="31" xfId="1" applyFont="1" applyBorder="1"/>
    <xf numFmtId="43" fontId="6" fillId="2" borderId="0" xfId="1" applyFont="1" applyFill="1" applyBorder="1"/>
    <xf numFmtId="43" fontId="7" fillId="2" borderId="0" xfId="1" applyFont="1" applyFill="1" applyBorder="1" applyAlignment="1">
      <alignment horizontal="right" indent="1"/>
    </xf>
    <xf numFmtId="43" fontId="0" fillId="2" borderId="0" xfId="1" applyFont="1" applyFill="1" applyBorder="1"/>
    <xf numFmtId="43" fontId="4" fillId="2" borderId="0" xfId="1" applyFont="1" applyFill="1"/>
    <xf numFmtId="43" fontId="0" fillId="2" borderId="0" xfId="1" applyFont="1" applyFill="1"/>
    <xf numFmtId="43" fontId="14" fillId="2" borderId="0" xfId="1" applyFont="1" applyFill="1" applyBorder="1"/>
    <xf numFmtId="164" fontId="4" fillId="2" borderId="0" xfId="1" applyNumberFormat="1" applyFont="1" applyFill="1"/>
    <xf numFmtId="164" fontId="0" fillId="2" borderId="0" xfId="1" applyNumberFormat="1" applyFont="1" applyFill="1"/>
    <xf numFmtId="164" fontId="0" fillId="2" borderId="49" xfId="1" applyNumberFormat="1" applyFont="1" applyFill="1" applyBorder="1" applyAlignment="1">
      <alignment horizontal="center"/>
    </xf>
    <xf numFmtId="164" fontId="0" fillId="2" borderId="14" xfId="1" applyNumberFormat="1" applyFont="1" applyFill="1" applyBorder="1" applyAlignment="1">
      <alignment horizontal="center"/>
    </xf>
    <xf numFmtId="43" fontId="14" fillId="2" borderId="6" xfId="1" applyFont="1" applyFill="1" applyBorder="1"/>
    <xf numFmtId="43" fontId="14" fillId="2" borderId="7" xfId="1" applyFont="1" applyFill="1" applyBorder="1"/>
    <xf numFmtId="43" fontId="6" fillId="2" borderId="7" xfId="1" applyFont="1" applyFill="1" applyBorder="1"/>
    <xf numFmtId="43" fontId="7" fillId="2" borderId="7" xfId="1" applyFont="1" applyFill="1" applyBorder="1" applyAlignment="1">
      <alignment horizontal="right" indent="1"/>
    </xf>
    <xf numFmtId="43" fontId="7" fillId="2" borderId="8" xfId="1" applyFont="1" applyFill="1" applyBorder="1" applyAlignment="1">
      <alignment horizontal="right" indent="1"/>
    </xf>
    <xf numFmtId="43" fontId="14" fillId="2" borderId="12" xfId="1" applyFont="1" applyFill="1" applyBorder="1"/>
    <xf numFmtId="43" fontId="7" fillId="2" borderId="13" xfId="1" applyFont="1" applyFill="1" applyBorder="1" applyAlignment="1">
      <alignment horizontal="right" indent="1"/>
    </xf>
    <xf numFmtId="43" fontId="6" fillId="2" borderId="50" xfId="1" applyFont="1" applyFill="1" applyBorder="1"/>
    <xf numFmtId="43" fontId="6" fillId="2" borderId="1" xfId="1" applyFont="1" applyFill="1" applyBorder="1"/>
    <xf numFmtId="43" fontId="0" fillId="2" borderId="1" xfId="1" applyFont="1" applyFill="1" applyBorder="1"/>
    <xf numFmtId="43" fontId="7" fillId="2" borderId="51" xfId="1" applyFont="1" applyFill="1" applyBorder="1" applyAlignment="1">
      <alignment horizontal="right" indent="1"/>
    </xf>
    <xf numFmtId="164" fontId="15" fillId="2" borderId="3" xfId="1" applyNumberFormat="1" applyFont="1" applyFill="1" applyBorder="1" applyAlignment="1">
      <alignment horizontal="center"/>
    </xf>
    <xf numFmtId="43" fontId="14" fillId="2" borderId="50" xfId="1" applyFont="1" applyFill="1" applyBorder="1"/>
    <xf numFmtId="43" fontId="7" fillId="2" borderId="1" xfId="1" applyFont="1" applyFill="1" applyBorder="1" applyAlignment="1">
      <alignment horizontal="right" indent="1"/>
    </xf>
    <xf numFmtId="164" fontId="0" fillId="2" borderId="3" xfId="1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/>
    <xf numFmtId="43" fontId="0" fillId="2" borderId="0" xfId="1" applyFont="1" applyFill="1" applyAlignment="1"/>
    <xf numFmtId="43" fontId="4" fillId="2" borderId="0" xfId="1" applyFont="1" applyFill="1" applyAlignment="1"/>
    <xf numFmtId="43" fontId="20" fillId="2" borderId="50" xfId="1" applyFont="1" applyFill="1" applyBorder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justify"/>
    </xf>
    <xf numFmtId="0" fontId="15" fillId="2" borderId="0" xfId="0" applyFont="1" applyFill="1" applyAlignment="1">
      <alignment horizontal="right"/>
    </xf>
    <xf numFmtId="164" fontId="16" fillId="2" borderId="2" xfId="1" applyNumberFormat="1" applyFont="1" applyFill="1" applyBorder="1" applyAlignment="1">
      <alignment horizontal="center" vertical="center" wrapText="1"/>
    </xf>
    <xf numFmtId="43" fontId="16" fillId="2" borderId="38" xfId="1" applyFont="1" applyFill="1" applyBorder="1" applyAlignment="1">
      <alignment horizontal="center" vertical="center"/>
    </xf>
    <xf numFmtId="43" fontId="15" fillId="2" borderId="0" xfId="1" applyFont="1" applyFill="1" applyBorder="1"/>
    <xf numFmtId="43" fontId="16" fillId="2" borderId="13" xfId="1" applyFont="1" applyFill="1" applyBorder="1" applyAlignment="1">
      <alignment horizontal="right" indent="1"/>
    </xf>
    <xf numFmtId="43" fontId="14" fillId="2" borderId="1" xfId="1" applyFont="1" applyFill="1" applyBorder="1"/>
    <xf numFmtId="43" fontId="15" fillId="2" borderId="1" xfId="1" applyFont="1" applyFill="1" applyBorder="1"/>
    <xf numFmtId="43" fontId="16" fillId="2" borderId="51" xfId="1" applyFont="1" applyFill="1" applyBorder="1" applyAlignment="1">
      <alignment horizontal="right" indent="1"/>
    </xf>
    <xf numFmtId="43" fontId="16" fillId="2" borderId="7" xfId="1" applyFont="1" applyFill="1" applyBorder="1" applyAlignment="1">
      <alignment horizontal="right" indent="1"/>
    </xf>
    <xf numFmtId="43" fontId="16" fillId="2" borderId="8" xfId="1" applyFont="1" applyFill="1" applyBorder="1" applyAlignment="1">
      <alignment horizontal="right" indent="1"/>
    </xf>
    <xf numFmtId="43" fontId="16" fillId="2" borderId="0" xfId="1" applyFont="1" applyFill="1" applyBorder="1" applyAlignment="1">
      <alignment horizontal="right" indent="1"/>
    </xf>
    <xf numFmtId="43" fontId="13" fillId="2" borderId="1" xfId="1" applyFont="1" applyFill="1" applyBorder="1" applyAlignment="1">
      <alignment horizontal="center"/>
    </xf>
    <xf numFmtId="0" fontId="13" fillId="2" borderId="47" xfId="1" applyNumberFormat="1" applyFont="1" applyFill="1" applyBorder="1" applyAlignment="1">
      <alignment horizontal="center"/>
    </xf>
    <xf numFmtId="166" fontId="13" fillId="2" borderId="47" xfId="1" applyNumberFormat="1" applyFont="1" applyFill="1" applyBorder="1" applyAlignment="1">
      <alignment horizontal="center"/>
    </xf>
    <xf numFmtId="43" fontId="0" fillId="2" borderId="24" xfId="1" applyFont="1" applyFill="1" applyBorder="1"/>
    <xf numFmtId="43" fontId="0" fillId="2" borderId="23" xfId="1" applyFont="1" applyFill="1" applyBorder="1"/>
    <xf numFmtId="0" fontId="0" fillId="2" borderId="0" xfId="0" applyFill="1" applyBorder="1"/>
    <xf numFmtId="43" fontId="0" fillId="2" borderId="26" xfId="1" applyFont="1" applyFill="1" applyBorder="1"/>
    <xf numFmtId="43" fontId="0" fillId="2" borderId="27" xfId="1" applyFont="1" applyFill="1" applyBorder="1"/>
    <xf numFmtId="43" fontId="0" fillId="2" borderId="28" xfId="1" applyFont="1" applyFill="1" applyBorder="1"/>
    <xf numFmtId="43" fontId="2" fillId="2" borderId="30" xfId="1" applyFont="1" applyFill="1" applyBorder="1" applyAlignment="1">
      <alignment horizontal="center"/>
    </xf>
    <xf numFmtId="43" fontId="2" fillId="2" borderId="31" xfId="1" applyFont="1" applyFill="1" applyBorder="1" applyAlignment="1">
      <alignment horizontal="center"/>
    </xf>
    <xf numFmtId="43" fontId="2" fillId="2" borderId="29" xfId="1" applyFont="1" applyFill="1" applyBorder="1" applyAlignment="1">
      <alignment horizontal="center"/>
    </xf>
    <xf numFmtId="43" fontId="4" fillId="0" borderId="0" xfId="1" applyFont="1" applyAlignment="1">
      <alignment vertical="center"/>
    </xf>
    <xf numFmtId="44" fontId="4" fillId="0" borderId="0" xfId="1" applyNumberFormat="1" applyFont="1" applyAlignment="1">
      <alignment vertical="center"/>
    </xf>
    <xf numFmtId="44" fontId="21" fillId="2" borderId="40" xfId="2" applyFont="1" applyFill="1" applyBorder="1"/>
    <xf numFmtId="43" fontId="21" fillId="2" borderId="52" xfId="1" applyFont="1" applyFill="1" applyBorder="1"/>
    <xf numFmtId="44" fontId="22" fillId="2" borderId="52" xfId="2" applyFont="1" applyFill="1" applyBorder="1"/>
    <xf numFmtId="43" fontId="21" fillId="2" borderId="41" xfId="1" applyFont="1" applyFill="1" applyBorder="1"/>
    <xf numFmtId="43" fontId="21" fillId="2" borderId="40" xfId="1" applyFont="1" applyFill="1" applyBorder="1"/>
    <xf numFmtId="44" fontId="21" fillId="2" borderId="52" xfId="2" applyFont="1" applyFill="1" applyBorder="1"/>
    <xf numFmtId="44" fontId="21" fillId="2" borderId="52" xfId="1" applyNumberFormat="1" applyFont="1" applyFill="1" applyBorder="1"/>
    <xf numFmtId="9" fontId="21" fillId="2" borderId="52" xfId="3" applyFont="1" applyFill="1" applyBorder="1"/>
    <xf numFmtId="44" fontId="22" fillId="2" borderId="52" xfId="1" applyNumberFormat="1" applyFont="1" applyFill="1" applyBorder="1" applyAlignment="1"/>
    <xf numFmtId="44" fontId="22" fillId="2" borderId="41" xfId="1" applyNumberFormat="1" applyFont="1" applyFill="1" applyBorder="1" applyAlignment="1"/>
    <xf numFmtId="0" fontId="25" fillId="2" borderId="37" xfId="0" applyFont="1" applyFill="1" applyBorder="1" applyAlignment="1">
      <alignment horizontal="left" vertical="center" wrapText="1" indent="1" readingOrder="1"/>
    </xf>
    <xf numFmtId="0" fontId="25" fillId="2" borderId="14" xfId="0" applyFont="1" applyFill="1" applyBorder="1" applyAlignment="1">
      <alignment horizontal="left" vertical="center" wrapText="1" indent="1"/>
    </xf>
    <xf numFmtId="44" fontId="26" fillId="2" borderId="14" xfId="2" applyFont="1" applyFill="1" applyBorder="1" applyAlignment="1">
      <alignment horizontal="right" vertical="center" wrapText="1" indent="1"/>
    </xf>
    <xf numFmtId="44" fontId="27" fillId="2" borderId="41" xfId="2" applyFont="1" applyFill="1" applyBorder="1" applyAlignment="1">
      <alignment horizontal="right" vertical="center" wrapText="1" indent="1"/>
    </xf>
    <xf numFmtId="0" fontId="25" fillId="2" borderId="39" xfId="0" applyFont="1" applyFill="1" applyBorder="1" applyAlignment="1">
      <alignment horizontal="left" vertical="center" wrapText="1" indent="1" readingOrder="1"/>
    </xf>
    <xf numFmtId="0" fontId="25" fillId="2" borderId="2" xfId="0" applyFont="1" applyFill="1" applyBorder="1" applyAlignment="1">
      <alignment horizontal="left" vertical="center" wrapText="1" indent="1" readingOrder="1"/>
    </xf>
    <xf numFmtId="43" fontId="26" fillId="2" borderId="2" xfId="1" applyNumberFormat="1" applyFont="1" applyFill="1" applyBorder="1" applyAlignment="1">
      <alignment horizontal="right" vertical="center" wrapText="1" indent="1"/>
    </xf>
    <xf numFmtId="43" fontId="27" fillId="2" borderId="41" xfId="1" applyNumberFormat="1" applyFont="1" applyFill="1" applyBorder="1" applyAlignment="1">
      <alignment horizontal="right" vertical="center" wrapText="1" indent="1"/>
    </xf>
    <xf numFmtId="0" fontId="25" fillId="2" borderId="39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8" fillId="2" borderId="32" xfId="0" applyFont="1" applyFill="1" applyBorder="1" applyAlignment="1">
      <alignment horizontal="center" vertical="center" wrapText="1" readingOrder="1"/>
    </xf>
    <xf numFmtId="0" fontId="28" fillId="2" borderId="33" xfId="0" applyFont="1" applyFill="1" applyBorder="1" applyAlignment="1">
      <alignment horizontal="center" vertical="center" wrapText="1" readingOrder="1"/>
    </xf>
    <xf numFmtId="0" fontId="28" fillId="2" borderId="34" xfId="0" applyFont="1" applyFill="1" applyBorder="1" applyAlignment="1">
      <alignment horizontal="center" vertical="center" wrapText="1" readingOrder="1"/>
    </xf>
    <xf numFmtId="43" fontId="15" fillId="2" borderId="24" xfId="1" applyFont="1" applyFill="1" applyBorder="1"/>
    <xf numFmtId="43" fontId="15" fillId="2" borderId="23" xfId="1" applyFont="1" applyFill="1" applyBorder="1"/>
    <xf numFmtId="43" fontId="31" fillId="2" borderId="1" xfId="1" applyFont="1" applyFill="1" applyBorder="1" applyAlignment="1">
      <alignment horizontal="center"/>
    </xf>
    <xf numFmtId="43" fontId="20" fillId="2" borderId="0" xfId="1" applyFont="1" applyFill="1" applyBorder="1"/>
    <xf numFmtId="43" fontId="15" fillId="2" borderId="12" xfId="1" applyFont="1" applyFill="1" applyBorder="1"/>
    <xf numFmtId="0" fontId="15" fillId="2" borderId="0" xfId="0" applyFont="1" applyFill="1" applyBorder="1"/>
    <xf numFmtId="43" fontId="35" fillId="2" borderId="24" xfId="1" applyFont="1" applyFill="1" applyBorder="1"/>
    <xf numFmtId="43" fontId="17" fillId="2" borderId="0" xfId="1" applyFont="1" applyFill="1" applyBorder="1"/>
    <xf numFmtId="43" fontId="17" fillId="2" borderId="23" xfId="1" applyFont="1" applyFill="1" applyBorder="1"/>
    <xf numFmtId="43" fontId="36" fillId="2" borderId="24" xfId="1" applyFont="1" applyFill="1" applyBorder="1" applyAlignment="1">
      <alignment horizontal="left" indent="1"/>
    </xf>
    <xf numFmtId="43" fontId="36" fillId="2" borderId="0" xfId="1" applyFont="1" applyFill="1" applyBorder="1"/>
    <xf numFmtId="43" fontId="31" fillId="2" borderId="55" xfId="1" applyFont="1" applyFill="1" applyBorder="1" applyAlignment="1">
      <alignment horizontal="center"/>
    </xf>
    <xf numFmtId="43" fontId="15" fillId="2" borderId="49" xfId="1" applyFont="1" applyFill="1" applyBorder="1"/>
    <xf numFmtId="43" fontId="32" fillId="2" borderId="2" xfId="1" applyFont="1" applyFill="1" applyBorder="1"/>
    <xf numFmtId="43" fontId="32" fillId="2" borderId="60" xfId="1" applyFont="1" applyFill="1" applyBorder="1"/>
    <xf numFmtId="43" fontId="15" fillId="2" borderId="31" xfId="1" applyFont="1" applyFill="1" applyBorder="1"/>
    <xf numFmtId="43" fontId="15" fillId="2" borderId="29" xfId="1" applyFont="1" applyFill="1" applyBorder="1"/>
    <xf numFmtId="43" fontId="15" fillId="2" borderId="62" xfId="1" applyFont="1" applyFill="1" applyBorder="1"/>
    <xf numFmtId="43" fontId="15" fillId="2" borderId="63" xfId="1" applyFont="1" applyFill="1" applyBorder="1"/>
    <xf numFmtId="0" fontId="15" fillId="2" borderId="24" xfId="0" applyFont="1" applyFill="1" applyBorder="1"/>
    <xf numFmtId="0" fontId="15" fillId="2" borderId="23" xfId="0" applyFont="1" applyFill="1" applyBorder="1"/>
    <xf numFmtId="43" fontId="16" fillId="2" borderId="0" xfId="1" applyFont="1" applyFill="1" applyBorder="1" applyAlignment="1">
      <alignment wrapText="1"/>
    </xf>
    <xf numFmtId="0" fontId="15" fillId="2" borderId="26" xfId="0" applyFont="1" applyFill="1" applyBorder="1"/>
    <xf numFmtId="0" fontId="15" fillId="2" borderId="27" xfId="0" applyFont="1" applyFill="1" applyBorder="1"/>
    <xf numFmtId="0" fontId="15" fillId="2" borderId="28" xfId="0" applyFont="1" applyFill="1" applyBorder="1"/>
    <xf numFmtId="43" fontId="15" fillId="2" borderId="30" xfId="1" applyFont="1" applyFill="1" applyBorder="1"/>
    <xf numFmtId="43" fontId="31" fillId="2" borderId="24" xfId="1" applyFont="1" applyFill="1" applyBorder="1"/>
    <xf numFmtId="43" fontId="15" fillId="2" borderId="26" xfId="1" applyFont="1" applyFill="1" applyBorder="1"/>
    <xf numFmtId="43" fontId="15" fillId="2" borderId="27" xfId="1" applyFont="1" applyFill="1" applyBorder="1"/>
    <xf numFmtId="43" fontId="15" fillId="2" borderId="28" xfId="1" applyFont="1" applyFill="1" applyBorder="1"/>
    <xf numFmtId="43" fontId="15" fillId="2" borderId="13" xfId="1" applyFont="1" applyFill="1" applyBorder="1"/>
    <xf numFmtId="0" fontId="15" fillId="2" borderId="13" xfId="0" applyFont="1" applyFill="1" applyBorder="1"/>
    <xf numFmtId="43" fontId="31" fillId="2" borderId="50" xfId="1" applyFont="1" applyFill="1" applyBorder="1" applyAlignment="1">
      <alignment horizontal="center"/>
    </xf>
    <xf numFmtId="43" fontId="31" fillId="2" borderId="51" xfId="1" applyFont="1" applyFill="1" applyBorder="1" applyAlignment="1">
      <alignment horizontal="center"/>
    </xf>
    <xf numFmtId="43" fontId="20" fillId="2" borderId="24" xfId="1" applyFont="1" applyFill="1" applyBorder="1" applyAlignment="1">
      <alignment horizontal="center" wrapText="1"/>
    </xf>
    <xf numFmtId="43" fontId="15" fillId="2" borderId="2" xfId="1" applyFont="1" applyFill="1" applyBorder="1"/>
    <xf numFmtId="43" fontId="20" fillId="2" borderId="2" xfId="1" applyFont="1" applyFill="1" applyBorder="1"/>
    <xf numFmtId="43" fontId="15" fillId="2" borderId="47" xfId="1" applyFont="1" applyFill="1" applyBorder="1"/>
    <xf numFmtId="43" fontId="15" fillId="2" borderId="53" xfId="1" applyFont="1" applyFill="1" applyBorder="1"/>
    <xf numFmtId="43" fontId="15" fillId="2" borderId="74" xfId="1" applyFont="1" applyFill="1" applyBorder="1"/>
    <xf numFmtId="43" fontId="15" fillId="2" borderId="66" xfId="1" applyFont="1" applyFill="1" applyBorder="1"/>
    <xf numFmtId="43" fontId="15" fillId="2" borderId="76" xfId="1" applyFont="1" applyFill="1" applyBorder="1"/>
    <xf numFmtId="43" fontId="15" fillId="2" borderId="77" xfId="1" applyFont="1" applyFill="1" applyBorder="1"/>
    <xf numFmtId="43" fontId="31" fillId="2" borderId="78" xfId="1" applyFont="1" applyFill="1" applyBorder="1"/>
    <xf numFmtId="43" fontId="15" fillId="2" borderId="79" xfId="1" applyFont="1" applyFill="1" applyBorder="1"/>
    <xf numFmtId="0" fontId="25" fillId="2" borderId="48" xfId="0" applyFont="1" applyFill="1" applyBorder="1" applyAlignment="1">
      <alignment horizontal="left" vertical="center" wrapText="1" indent="1" readingOrder="1"/>
    </xf>
    <xf numFmtId="0" fontId="0" fillId="2" borderId="0" xfId="0" applyFill="1" applyBorder="1" applyAlignment="1"/>
    <xf numFmtId="0" fontId="2" fillId="2" borderId="0" xfId="0" applyFont="1" applyFill="1" applyBorder="1"/>
    <xf numFmtId="0" fontId="30" fillId="2" borderId="0" xfId="0" applyFont="1" applyFill="1" applyBorder="1"/>
    <xf numFmtId="44" fontId="27" fillId="2" borderId="33" xfId="2" applyFont="1" applyFill="1" applyBorder="1" applyAlignment="1">
      <alignment horizontal="right" vertical="center" wrapText="1" indent="1"/>
    </xf>
    <xf numFmtId="43" fontId="26" fillId="2" borderId="80" xfId="1" applyNumberFormat="1" applyFont="1" applyFill="1" applyBorder="1" applyAlignment="1">
      <alignment horizontal="right" vertical="center" wrapText="1" indent="1"/>
    </xf>
    <xf numFmtId="44" fontId="27" fillId="2" borderId="34" xfId="2" applyFont="1" applyFill="1" applyBorder="1" applyAlignment="1">
      <alignment horizontal="right" vertical="center" wrapText="1" indent="1"/>
    </xf>
    <xf numFmtId="43" fontId="27" fillId="2" borderId="81" xfId="1" applyNumberFormat="1" applyFont="1" applyFill="1" applyBorder="1" applyAlignment="1">
      <alignment horizontal="right" vertical="center" wrapText="1" indent="1"/>
    </xf>
    <xf numFmtId="0" fontId="28" fillId="2" borderId="82" xfId="0" applyFont="1" applyFill="1" applyBorder="1" applyAlignment="1">
      <alignment horizontal="right" vertical="center" wrapText="1" indent="1"/>
    </xf>
    <xf numFmtId="0" fontId="25" fillId="2" borderId="80" xfId="0" applyFont="1" applyFill="1" applyBorder="1" applyAlignment="1">
      <alignment horizontal="left" vertical="center" wrapText="1" indent="1" readingOrder="1"/>
    </xf>
    <xf numFmtId="0" fontId="14" fillId="2" borderId="26" xfId="0" applyFont="1" applyFill="1" applyBorder="1" applyAlignment="1">
      <alignment vertical="center"/>
    </xf>
    <xf numFmtId="0" fontId="25" fillId="2" borderId="83" xfId="0" applyFont="1" applyFill="1" applyBorder="1" applyAlignment="1">
      <alignment horizontal="left" vertical="center"/>
    </xf>
    <xf numFmtId="43" fontId="15" fillId="2" borderId="84" xfId="1" applyFont="1" applyFill="1" applyBorder="1"/>
    <xf numFmtId="0" fontId="30" fillId="2" borderId="21" xfId="0" applyFont="1" applyFill="1" applyBorder="1"/>
    <xf numFmtId="43" fontId="15" fillId="2" borderId="21" xfId="1" applyFont="1" applyFill="1" applyBorder="1"/>
    <xf numFmtId="43" fontId="30" fillId="2" borderId="0" xfId="1" applyFont="1" applyFill="1" applyBorder="1"/>
    <xf numFmtId="0" fontId="15" fillId="2" borderId="30" xfId="0" applyFont="1" applyFill="1" applyBorder="1"/>
    <xf numFmtId="0" fontId="15" fillId="2" borderId="31" xfId="0" applyFont="1" applyFill="1" applyBorder="1"/>
    <xf numFmtId="0" fontId="15" fillId="2" borderId="29" xfId="0" applyFont="1" applyFill="1" applyBorder="1"/>
    <xf numFmtId="0" fontId="0" fillId="0" borderId="0" xfId="0" applyFill="1"/>
    <xf numFmtId="0" fontId="23" fillId="2" borderId="0" xfId="0" applyFont="1" applyFill="1"/>
    <xf numFmtId="43" fontId="30" fillId="2" borderId="0" xfId="1" applyFont="1" applyFill="1" applyBorder="1" applyAlignment="1">
      <alignment horizontal="center"/>
    </xf>
    <xf numFmtId="164" fontId="17" fillId="2" borderId="6" xfId="1" applyNumberFormat="1" applyFont="1" applyFill="1" applyBorder="1"/>
    <xf numFmtId="164" fontId="17" fillId="2" borderId="7" xfId="1" applyNumberFormat="1" applyFont="1" applyFill="1" applyBorder="1"/>
    <xf numFmtId="164" fontId="17" fillId="2" borderId="8" xfId="1" applyNumberFormat="1" applyFont="1" applyFill="1" applyBorder="1"/>
    <xf numFmtId="43" fontId="17" fillId="2" borderId="9" xfId="1" applyFont="1" applyFill="1" applyBorder="1"/>
    <xf numFmtId="43" fontId="17" fillId="2" borderId="10" xfId="1" applyFont="1" applyFill="1" applyBorder="1"/>
    <xf numFmtId="164" fontId="17" fillId="2" borderId="12" xfId="1" applyNumberFormat="1" applyFont="1" applyFill="1" applyBorder="1"/>
    <xf numFmtId="164" fontId="17" fillId="2" borderId="0" xfId="1" applyNumberFormat="1" applyFont="1" applyFill="1" applyBorder="1"/>
    <xf numFmtId="164" fontId="17" fillId="2" borderId="13" xfId="1" applyNumberFormat="1" applyFont="1" applyFill="1" applyBorder="1"/>
    <xf numFmtId="43" fontId="41" fillId="2" borderId="9" xfId="1" applyFont="1" applyFill="1" applyBorder="1"/>
    <xf numFmtId="43" fontId="41" fillId="2" borderId="10" xfId="1" applyFont="1" applyFill="1" applyBorder="1"/>
    <xf numFmtId="43" fontId="41" fillId="2" borderId="11" xfId="1" applyFont="1" applyFill="1" applyBorder="1"/>
    <xf numFmtId="43" fontId="17" fillId="2" borderId="11" xfId="1" applyFont="1" applyFill="1" applyBorder="1"/>
    <xf numFmtId="165" fontId="40" fillId="2" borderId="4" xfId="2" applyNumberFormat="1" applyFont="1" applyFill="1" applyBorder="1"/>
    <xf numFmtId="165" fontId="40" fillId="2" borderId="20" xfId="2" applyNumberFormat="1" applyFont="1" applyFill="1" applyBorder="1"/>
    <xf numFmtId="165" fontId="40" fillId="2" borderId="5" xfId="2" applyNumberFormat="1" applyFont="1" applyFill="1" applyBorder="1"/>
    <xf numFmtId="44" fontId="42" fillId="2" borderId="15" xfId="2" applyNumberFormat="1" applyFont="1" applyFill="1" applyBorder="1"/>
    <xf numFmtId="44" fontId="42" fillId="2" borderId="16" xfId="2" applyNumberFormat="1" applyFont="1" applyFill="1" applyBorder="1"/>
    <xf numFmtId="44" fontId="42" fillId="2" borderId="17" xfId="2" applyNumberFormat="1" applyFont="1" applyFill="1" applyBorder="1"/>
    <xf numFmtId="164" fontId="17" fillId="0" borderId="0" xfId="1" applyNumberFormat="1" applyFont="1"/>
    <xf numFmtId="43" fontId="17" fillId="0" borderId="0" xfId="1" applyFont="1"/>
    <xf numFmtId="164" fontId="30" fillId="0" borderId="0" xfId="1" applyNumberFormat="1" applyFont="1"/>
    <xf numFmtId="44" fontId="17" fillId="2" borderId="9" xfId="2" applyFont="1" applyFill="1" applyBorder="1"/>
    <xf numFmtId="44" fontId="17" fillId="2" borderId="10" xfId="2" applyFont="1" applyFill="1" applyBorder="1"/>
    <xf numFmtId="44" fontId="17" fillId="2" borderId="19" xfId="2" applyFont="1" applyFill="1" applyBorder="1"/>
    <xf numFmtId="0" fontId="30" fillId="2" borderId="24" xfId="0" applyFont="1" applyFill="1" applyBorder="1" applyAlignment="1">
      <alignment horizontal="left"/>
    </xf>
    <xf numFmtId="0" fontId="24" fillId="0" borderId="35" xfId="0" applyFont="1" applyBorder="1" applyAlignment="1">
      <alignment horizontal="center" vertical="center" wrapText="1" readingOrder="1"/>
    </xf>
    <xf numFmtId="0" fontId="24" fillId="0" borderId="18" xfId="0" applyFont="1" applyBorder="1" applyAlignment="1">
      <alignment horizontal="center" vertical="center" wrapText="1" readingOrder="1"/>
    </xf>
    <xf numFmtId="0" fontId="24" fillId="0" borderId="36" xfId="0" applyFont="1" applyBorder="1" applyAlignment="1">
      <alignment horizontal="center" vertical="center" wrapText="1" readingOrder="1"/>
    </xf>
    <xf numFmtId="0" fontId="44" fillId="0" borderId="37" xfId="0" applyFont="1" applyBorder="1" applyAlignment="1">
      <alignment horizontal="left" vertical="center" wrapText="1" indent="1" readingOrder="1"/>
    </xf>
    <xf numFmtId="0" fontId="44" fillId="0" borderId="2" xfId="0" applyFont="1" applyBorder="1" applyAlignment="1">
      <alignment horizontal="left" vertical="center" wrapText="1" indent="1"/>
    </xf>
    <xf numFmtId="164" fontId="44" fillId="0" borderId="38" xfId="1" applyNumberFormat="1" applyFont="1" applyBorder="1" applyAlignment="1">
      <alignment horizontal="right" vertical="center" wrapText="1" indent="1"/>
    </xf>
    <xf numFmtId="0" fontId="44" fillId="0" borderId="39" xfId="0" applyFont="1" applyBorder="1" applyAlignment="1">
      <alignment horizontal="left" vertical="center" wrapText="1" indent="1" readingOrder="1"/>
    </xf>
    <xf numFmtId="0" fontId="44" fillId="0" borderId="39" xfId="0" applyFont="1" applyBorder="1" applyAlignment="1">
      <alignment horizontal="left" vertical="center" wrapText="1" indent="1"/>
    </xf>
    <xf numFmtId="0" fontId="44" fillId="0" borderId="2" xfId="0" applyFont="1" applyBorder="1" applyAlignment="1">
      <alignment horizontal="left" vertical="center" wrapText="1" indent="1" readingOrder="1"/>
    </xf>
    <xf numFmtId="44" fontId="44" fillId="0" borderId="38" xfId="1" applyNumberFormat="1" applyFont="1" applyBorder="1" applyAlignment="1">
      <alignment horizontal="right" vertical="center" wrapText="1" indent="1"/>
    </xf>
    <xf numFmtId="44" fontId="44" fillId="0" borderId="38" xfId="2" applyNumberFormat="1" applyFont="1" applyBorder="1" applyAlignment="1">
      <alignment horizontal="right" vertical="center" wrapText="1" indent="1"/>
    </xf>
    <xf numFmtId="0" fontId="44" fillId="0" borderId="83" xfId="0" applyFont="1" applyBorder="1" applyAlignment="1">
      <alignment horizontal="left" vertical="center" wrapText="1" indent="1"/>
    </xf>
    <xf numFmtId="0" fontId="44" fillId="0" borderId="80" xfId="0" applyFont="1" applyBorder="1" applyAlignment="1">
      <alignment horizontal="left" vertical="center" wrapText="1" indent="1"/>
    </xf>
    <xf numFmtId="44" fontId="44" fillId="0" borderId="81" xfId="1" applyNumberFormat="1" applyFont="1" applyBorder="1" applyAlignment="1">
      <alignment horizontal="right" vertical="center" wrapText="1" indent="1"/>
    </xf>
    <xf numFmtId="44" fontId="44" fillId="0" borderId="75" xfId="1" applyNumberFormat="1" applyFont="1" applyBorder="1" applyAlignment="1">
      <alignment horizontal="right" vertical="center" wrapText="1" indent="1"/>
    </xf>
    <xf numFmtId="0" fontId="15" fillId="2" borderId="0" xfId="0" applyFont="1" applyFill="1"/>
    <xf numFmtId="0" fontId="46" fillId="2" borderId="0" xfId="0" applyFont="1" applyFill="1"/>
    <xf numFmtId="43" fontId="16" fillId="3" borderId="46" xfId="1" applyFont="1" applyFill="1" applyBorder="1" applyAlignment="1">
      <alignment horizontal="center" vertical="center"/>
    </xf>
    <xf numFmtId="43" fontId="16" fillId="3" borderId="47" xfId="1" applyFont="1" applyFill="1" applyBorder="1" applyAlignment="1">
      <alignment horizontal="center" vertical="center"/>
    </xf>
    <xf numFmtId="43" fontId="16" fillId="3" borderId="53" xfId="1" applyFont="1" applyFill="1" applyBorder="1" applyAlignment="1">
      <alignment horizontal="center" vertical="center"/>
    </xf>
    <xf numFmtId="43" fontId="16" fillId="3" borderId="6" xfId="1" applyFont="1" applyFill="1" applyBorder="1" applyAlignment="1">
      <alignment horizontal="center" vertical="center"/>
    </xf>
    <xf numFmtId="43" fontId="16" fillId="3" borderId="7" xfId="1" applyFont="1" applyFill="1" applyBorder="1" applyAlignment="1">
      <alignment horizontal="center" vertical="center"/>
    </xf>
    <xf numFmtId="43" fontId="16" fillId="3" borderId="54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center"/>
    </xf>
    <xf numFmtId="43" fontId="16" fillId="2" borderId="46" xfId="1" applyFont="1" applyFill="1" applyBorder="1" applyAlignment="1">
      <alignment horizontal="center" vertical="center"/>
    </xf>
    <xf numFmtId="43" fontId="16" fillId="2" borderId="47" xfId="1" applyFont="1" applyFill="1" applyBorder="1" applyAlignment="1">
      <alignment horizontal="center" vertical="center"/>
    </xf>
    <xf numFmtId="43" fontId="16" fillId="2" borderId="48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3" fontId="18" fillId="2" borderId="59" xfId="1" applyFont="1" applyFill="1" applyBorder="1" applyAlignment="1">
      <alignment horizontal="center"/>
    </xf>
    <xf numFmtId="43" fontId="18" fillId="2" borderId="7" xfId="1" applyFont="1" applyFill="1" applyBorder="1" applyAlignment="1">
      <alignment horizontal="center"/>
    </xf>
    <xf numFmtId="43" fontId="18" fillId="2" borderId="54" xfId="1" applyFont="1" applyFill="1" applyBorder="1" applyAlignment="1">
      <alignment horizontal="center"/>
    </xf>
    <xf numFmtId="43" fontId="18" fillId="2" borderId="24" xfId="1" applyFont="1" applyFill="1" applyBorder="1" applyAlignment="1">
      <alignment horizontal="center"/>
    </xf>
    <xf numFmtId="43" fontId="18" fillId="2" borderId="0" xfId="1" applyFont="1" applyFill="1" applyBorder="1" applyAlignment="1">
      <alignment horizontal="center"/>
    </xf>
    <xf numFmtId="43" fontId="18" fillId="2" borderId="23" xfId="1" applyFont="1" applyFill="1" applyBorder="1" applyAlignment="1">
      <alignment horizontal="center"/>
    </xf>
    <xf numFmtId="43" fontId="16" fillId="2" borderId="42" xfId="1" applyFont="1" applyFill="1" applyBorder="1" applyAlignment="1">
      <alignment horizontal="center"/>
    </xf>
    <xf numFmtId="43" fontId="16" fillId="2" borderId="21" xfId="1" applyFont="1" applyFill="1" applyBorder="1" applyAlignment="1">
      <alignment horizontal="center"/>
    </xf>
    <xf numFmtId="43" fontId="16" fillId="2" borderId="22" xfId="1" applyFont="1" applyFill="1" applyBorder="1" applyAlignment="1">
      <alignment horizontal="center"/>
    </xf>
    <xf numFmtId="43" fontId="16" fillId="0" borderId="25" xfId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43" fontId="16" fillId="0" borderId="55" xfId="1" applyFont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43" fontId="20" fillId="2" borderId="67" xfId="1" applyFont="1" applyFill="1" applyBorder="1" applyAlignment="1">
      <alignment horizontal="center"/>
    </xf>
    <xf numFmtId="43" fontId="20" fillId="2" borderId="48" xfId="1" applyFont="1" applyFill="1" applyBorder="1" applyAlignment="1">
      <alignment horizontal="center"/>
    </xf>
    <xf numFmtId="43" fontId="16" fillId="2" borderId="42" xfId="1" applyFont="1" applyFill="1" applyBorder="1" applyAlignment="1">
      <alignment horizontal="center" vertical="center"/>
    </xf>
    <xf numFmtId="43" fontId="16" fillId="2" borderId="21" xfId="1" applyFont="1" applyFill="1" applyBorder="1" applyAlignment="1">
      <alignment horizontal="center" vertical="center"/>
    </xf>
    <xf numFmtId="43" fontId="16" fillId="2" borderId="22" xfId="1" applyFont="1" applyFill="1" applyBorder="1" applyAlignment="1">
      <alignment horizontal="center" vertical="center"/>
    </xf>
    <xf numFmtId="43" fontId="16" fillId="2" borderId="25" xfId="1" applyFont="1" applyFill="1" applyBorder="1" applyAlignment="1">
      <alignment horizontal="center" vertical="center"/>
    </xf>
    <xf numFmtId="43" fontId="16" fillId="2" borderId="1" xfId="1" applyFont="1" applyFill="1" applyBorder="1" applyAlignment="1">
      <alignment horizontal="center" vertical="center"/>
    </xf>
    <xf numFmtId="43" fontId="16" fillId="2" borderId="55" xfId="1" applyFont="1" applyFill="1" applyBorder="1" applyAlignment="1">
      <alignment horizontal="center" vertical="center"/>
    </xf>
    <xf numFmtId="43" fontId="31" fillId="2" borderId="24" xfId="1" applyFont="1" applyFill="1" applyBorder="1" applyAlignment="1">
      <alignment horizontal="center" vertical="top"/>
    </xf>
    <xf numFmtId="43" fontId="31" fillId="2" borderId="0" xfId="1" applyFont="1" applyFill="1" applyBorder="1" applyAlignment="1">
      <alignment horizontal="center" vertical="top"/>
    </xf>
    <xf numFmtId="43" fontId="31" fillId="2" borderId="23" xfId="1" applyFont="1" applyFill="1" applyBorder="1" applyAlignment="1">
      <alignment horizontal="center" vertical="top"/>
    </xf>
    <xf numFmtId="43" fontId="18" fillId="2" borderId="24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8" fillId="2" borderId="23" xfId="1" applyFont="1" applyFill="1" applyBorder="1" applyAlignment="1">
      <alignment horizontal="center" vertical="center"/>
    </xf>
    <xf numFmtId="43" fontId="20" fillId="2" borderId="46" xfId="1" applyFont="1" applyFill="1" applyBorder="1" applyAlignment="1">
      <alignment horizontal="right"/>
    </xf>
    <xf numFmtId="43" fontId="20" fillId="2" borderId="47" xfId="1" applyFont="1" applyFill="1" applyBorder="1" applyAlignment="1">
      <alignment horizontal="right"/>
    </xf>
    <xf numFmtId="44" fontId="20" fillId="2" borderId="46" xfId="2" applyFont="1" applyFill="1" applyBorder="1" applyAlignment="1">
      <alignment horizontal="right"/>
    </xf>
    <xf numFmtId="44" fontId="20" fillId="2" borderId="47" xfId="2" applyFont="1" applyFill="1" applyBorder="1" applyAlignment="1">
      <alignment horizontal="right"/>
    </xf>
    <xf numFmtId="43" fontId="15" fillId="2" borderId="46" xfId="1" applyFont="1" applyFill="1" applyBorder="1" applyAlignment="1">
      <alignment horizontal="right"/>
    </xf>
    <xf numFmtId="43" fontId="15" fillId="2" borderId="47" xfId="1" applyFont="1" applyFill="1" applyBorder="1" applyAlignment="1">
      <alignment horizontal="right"/>
    </xf>
    <xf numFmtId="43" fontId="31" fillId="2" borderId="56" xfId="1" applyFont="1" applyFill="1" applyBorder="1" applyAlignment="1">
      <alignment horizontal="center" vertical="center"/>
    </xf>
    <xf numFmtId="43" fontId="31" fillId="2" borderId="72" xfId="1" applyFont="1" applyFill="1" applyBorder="1" applyAlignment="1">
      <alignment horizontal="center" vertical="center"/>
    </xf>
    <xf numFmtId="43" fontId="31" fillId="2" borderId="25" xfId="1" applyFont="1" applyFill="1" applyBorder="1" applyAlignment="1">
      <alignment horizontal="center" vertical="center"/>
    </xf>
    <xf numFmtId="43" fontId="31" fillId="2" borderId="51" xfId="1" applyFont="1" applyFill="1" applyBorder="1" applyAlignment="1">
      <alignment horizontal="center" vertical="center"/>
    </xf>
    <xf numFmtId="43" fontId="31" fillId="2" borderId="73" xfId="1" applyFont="1" applyFill="1" applyBorder="1" applyAlignment="1">
      <alignment horizontal="center" vertical="center"/>
    </xf>
    <xf numFmtId="43" fontId="31" fillId="2" borderId="14" xfId="1" applyFont="1" applyFill="1" applyBorder="1" applyAlignment="1">
      <alignment horizontal="center" vertical="center"/>
    </xf>
    <xf numFmtId="43" fontId="31" fillId="2" borderId="57" xfId="1" applyFont="1" applyFill="1" applyBorder="1" applyAlignment="1">
      <alignment horizontal="center"/>
    </xf>
    <xf numFmtId="43" fontId="31" fillId="2" borderId="1" xfId="1" applyFont="1" applyFill="1" applyBorder="1" applyAlignment="1">
      <alignment horizontal="center"/>
    </xf>
    <xf numFmtId="43" fontId="15" fillId="2" borderId="67" xfId="1" applyFont="1" applyFill="1" applyBorder="1" applyAlignment="1">
      <alignment horizontal="center"/>
    </xf>
    <xf numFmtId="43" fontId="15" fillId="2" borderId="48" xfId="1" applyFont="1" applyFill="1" applyBorder="1" applyAlignment="1">
      <alignment horizontal="center"/>
    </xf>
    <xf numFmtId="43" fontId="33" fillId="2" borderId="61" xfId="1" applyFont="1" applyFill="1" applyBorder="1" applyAlignment="1">
      <alignment horizontal="right"/>
    </xf>
    <xf numFmtId="43" fontId="33" fillId="2" borderId="62" xfId="1" applyFont="1" applyFill="1" applyBorder="1" applyAlignment="1">
      <alignment horizontal="right"/>
    </xf>
    <xf numFmtId="44" fontId="34" fillId="2" borderId="62" xfId="2" applyFont="1" applyFill="1" applyBorder="1" applyAlignment="1">
      <alignment horizontal="right"/>
    </xf>
    <xf numFmtId="43" fontId="15" fillId="2" borderId="50" xfId="1" applyFont="1" applyFill="1" applyBorder="1" applyAlignment="1">
      <alignment horizontal="right"/>
    </xf>
    <xf numFmtId="43" fontId="15" fillId="2" borderId="1" xfId="1" applyFont="1" applyFill="1" applyBorder="1" applyAlignment="1">
      <alignment horizontal="right"/>
    </xf>
    <xf numFmtId="43" fontId="32" fillId="2" borderId="68" xfId="1" applyFont="1" applyFill="1" applyBorder="1" applyAlignment="1">
      <alignment horizontal="right"/>
    </xf>
    <xf numFmtId="43" fontId="32" fillId="2" borderId="69" xfId="1" applyFont="1" applyFill="1" applyBorder="1" applyAlignment="1">
      <alignment horizontal="right"/>
    </xf>
    <xf numFmtId="0" fontId="30" fillId="2" borderId="12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2" borderId="23" xfId="0" applyFont="1" applyFill="1" applyBorder="1" applyAlignment="1">
      <alignment horizontal="center"/>
    </xf>
    <xf numFmtId="43" fontId="20" fillId="2" borderId="70" xfId="1" applyFont="1" applyFill="1" applyBorder="1" applyAlignment="1">
      <alignment horizontal="center"/>
    </xf>
    <xf numFmtId="43" fontId="20" fillId="2" borderId="71" xfId="1" applyFont="1" applyFill="1" applyBorder="1" applyAlignment="1">
      <alignment horizontal="center"/>
    </xf>
    <xf numFmtId="43" fontId="32" fillId="2" borderId="67" xfId="1" applyFont="1" applyFill="1" applyBorder="1" applyAlignment="1">
      <alignment horizontal="center"/>
    </xf>
    <xf numFmtId="43" fontId="32" fillId="2" borderId="48" xfId="1" applyFont="1" applyFill="1" applyBorder="1" applyAlignment="1">
      <alignment horizontal="center"/>
    </xf>
    <xf numFmtId="43" fontId="32" fillId="2" borderId="46" xfId="1" applyFont="1" applyFill="1" applyBorder="1" applyAlignment="1">
      <alignment horizontal="right"/>
    </xf>
    <xf numFmtId="43" fontId="32" fillId="2" borderId="47" xfId="1" applyFont="1" applyFill="1" applyBorder="1" applyAlignment="1">
      <alignment horizontal="right"/>
    </xf>
    <xf numFmtId="43" fontId="16" fillId="2" borderId="42" xfId="1" applyFont="1" applyFill="1" applyBorder="1" applyAlignment="1">
      <alignment horizontal="center" vertical="center" wrapText="1"/>
    </xf>
    <xf numFmtId="43" fontId="16" fillId="2" borderId="21" xfId="1" applyFont="1" applyFill="1" applyBorder="1" applyAlignment="1">
      <alignment horizontal="center" vertical="center" wrapText="1"/>
    </xf>
    <xf numFmtId="43" fontId="16" fillId="2" borderId="22" xfId="1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wrapText="1"/>
    </xf>
    <xf numFmtId="0" fontId="39" fillId="2" borderId="0" xfId="0" applyFont="1" applyFill="1" applyBorder="1" applyAlignment="1">
      <alignment horizontal="center" wrapText="1"/>
    </xf>
    <xf numFmtId="0" fontId="39" fillId="2" borderId="23" xfId="0" applyFont="1" applyFill="1" applyBorder="1" applyAlignment="1">
      <alignment horizontal="center" wrapText="1"/>
    </xf>
    <xf numFmtId="43" fontId="18" fillId="2" borderId="24" xfId="1" applyFont="1" applyFill="1" applyBorder="1" applyAlignment="1">
      <alignment horizontal="center" vertical="center" wrapText="1"/>
    </xf>
    <xf numFmtId="43" fontId="37" fillId="2" borderId="0" xfId="1" applyFont="1" applyFill="1" applyBorder="1" applyAlignment="1">
      <alignment horizontal="center" vertical="center" wrapText="1"/>
    </xf>
    <xf numFmtId="43" fontId="37" fillId="2" borderId="23" xfId="1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top" wrapText="1"/>
    </xf>
    <xf numFmtId="0" fontId="30" fillId="2" borderId="57" xfId="0" applyFont="1" applyFill="1" applyBorder="1" applyAlignment="1">
      <alignment horizontal="center" vertical="top" wrapText="1"/>
    </xf>
    <xf numFmtId="0" fontId="30" fillId="2" borderId="58" xfId="0" applyFont="1" applyFill="1" applyBorder="1" applyAlignment="1">
      <alignment horizontal="center" vertical="top" wrapText="1"/>
    </xf>
    <xf numFmtId="43" fontId="16" fillId="2" borderId="25" xfId="1" applyFont="1" applyFill="1" applyBorder="1" applyAlignment="1">
      <alignment horizontal="center" vertical="center" wrapText="1"/>
    </xf>
    <xf numFmtId="43" fontId="16" fillId="2" borderId="1" xfId="1" applyFont="1" applyFill="1" applyBorder="1" applyAlignment="1">
      <alignment horizontal="center" vertical="center" wrapText="1"/>
    </xf>
    <xf numFmtId="43" fontId="16" fillId="2" borderId="55" xfId="1" applyFont="1" applyFill="1" applyBorder="1" applyAlignment="1">
      <alignment horizontal="center" vertical="center" wrapText="1"/>
    </xf>
    <xf numFmtId="43" fontId="31" fillId="2" borderId="24" xfId="1" applyFont="1" applyFill="1" applyBorder="1" applyAlignment="1">
      <alignment horizontal="center" vertical="top" wrapText="1"/>
    </xf>
    <xf numFmtId="43" fontId="38" fillId="2" borderId="0" xfId="1" applyFont="1" applyFill="1" applyBorder="1" applyAlignment="1">
      <alignment horizontal="center" vertical="top" wrapText="1"/>
    </xf>
    <xf numFmtId="43" fontId="38" fillId="2" borderId="23" xfId="1" applyFont="1" applyFill="1" applyBorder="1" applyAlignment="1">
      <alignment horizontal="center" vertical="top" wrapText="1"/>
    </xf>
    <xf numFmtId="43" fontId="18" fillId="2" borderId="0" xfId="1" applyFont="1" applyFill="1" applyBorder="1" applyAlignment="1">
      <alignment horizontal="center" vertical="center" wrapText="1"/>
    </xf>
    <xf numFmtId="43" fontId="18" fillId="2" borderId="23" xfId="1" applyFont="1" applyFill="1" applyBorder="1" applyAlignment="1">
      <alignment horizontal="center" vertical="center" wrapText="1"/>
    </xf>
    <xf numFmtId="43" fontId="20" fillId="2" borderId="12" xfId="1" applyFont="1" applyFill="1" applyBorder="1" applyAlignment="1">
      <alignment horizontal="center"/>
    </xf>
    <xf numFmtId="43" fontId="20" fillId="2" borderId="0" xfId="1" applyFont="1" applyFill="1" applyBorder="1" applyAlignment="1">
      <alignment horizontal="center"/>
    </xf>
    <xf numFmtId="43" fontId="15" fillId="2" borderId="30" xfId="1" applyFont="1" applyFill="1" applyBorder="1" applyAlignment="1">
      <alignment horizontal="center"/>
    </xf>
    <xf numFmtId="43" fontId="15" fillId="2" borderId="31" xfId="1" applyFont="1" applyFill="1" applyBorder="1" applyAlignment="1">
      <alignment horizontal="center"/>
    </xf>
    <xf numFmtId="43" fontId="15" fillId="2" borderId="29" xfId="1" applyFont="1" applyFill="1" applyBorder="1" applyAlignment="1">
      <alignment horizontal="center"/>
    </xf>
    <xf numFmtId="43" fontId="31" fillId="2" borderId="57" xfId="1" applyFont="1" applyFill="1" applyBorder="1" applyAlignment="1">
      <alignment horizontal="center" vertical="center"/>
    </xf>
    <xf numFmtId="43" fontId="31" fillId="2" borderId="1" xfId="1" applyFont="1" applyFill="1" applyBorder="1" applyAlignment="1">
      <alignment horizontal="center" vertical="center"/>
    </xf>
    <xf numFmtId="43" fontId="31" fillId="2" borderId="64" xfId="1" applyFont="1" applyFill="1" applyBorder="1" applyAlignment="1">
      <alignment horizontal="center" vertical="center"/>
    </xf>
    <xf numFmtId="43" fontId="31" fillId="2" borderId="37" xfId="1" applyFont="1" applyFill="1" applyBorder="1" applyAlignment="1">
      <alignment horizontal="center" vertical="center"/>
    </xf>
    <xf numFmtId="43" fontId="31" fillId="2" borderId="65" xfId="1" applyFont="1" applyFill="1" applyBorder="1" applyAlignment="1">
      <alignment horizontal="center" vertical="center"/>
    </xf>
    <xf numFmtId="43" fontId="31" fillId="2" borderId="58" xfId="1" applyFont="1" applyFill="1" applyBorder="1" applyAlignment="1">
      <alignment horizontal="center" vertical="center"/>
    </xf>
    <xf numFmtId="43" fontId="31" fillId="2" borderId="50" xfId="1" applyFont="1" applyFill="1" applyBorder="1" applyAlignment="1">
      <alignment horizontal="center" vertical="center"/>
    </xf>
    <xf numFmtId="43" fontId="31" fillId="2" borderId="55" xfId="1" applyFont="1" applyFill="1" applyBorder="1" applyAlignment="1">
      <alignment horizontal="center" vertical="center"/>
    </xf>
    <xf numFmtId="44" fontId="20" fillId="2" borderId="6" xfId="2" applyFont="1" applyFill="1" applyBorder="1" applyAlignment="1">
      <alignment horizontal="center"/>
    </xf>
    <xf numFmtId="44" fontId="20" fillId="2" borderId="7" xfId="2" applyFont="1" applyFill="1" applyBorder="1" applyAlignment="1">
      <alignment horizontal="center"/>
    </xf>
    <xf numFmtId="43" fontId="20" fillId="2" borderId="12" xfId="1" applyFont="1" applyFill="1" applyBorder="1" applyAlignment="1">
      <alignment horizontal="right"/>
    </xf>
    <xf numFmtId="43" fontId="20" fillId="2" borderId="0" xfId="1" applyFont="1" applyFill="1" applyBorder="1" applyAlignment="1">
      <alignment horizontal="right"/>
    </xf>
    <xf numFmtId="43" fontId="15" fillId="2" borderId="12" xfId="1" applyFont="1" applyFill="1" applyBorder="1" applyAlignment="1">
      <alignment horizontal="center"/>
    </xf>
    <xf numFmtId="43" fontId="15" fillId="2" borderId="0" xfId="1" applyFont="1" applyFill="1" applyBorder="1" applyAlignment="1">
      <alignment horizontal="center"/>
    </xf>
    <xf numFmtId="44" fontId="34" fillId="2" borderId="76" xfId="2" applyFont="1" applyFill="1" applyBorder="1" applyAlignment="1">
      <alignment horizontal="center"/>
    </xf>
    <xf numFmtId="44" fontId="34" fillId="2" borderId="77" xfId="2" applyFont="1" applyFill="1" applyBorder="1" applyAlignment="1">
      <alignment horizontal="center"/>
    </xf>
    <xf numFmtId="0" fontId="30" fillId="2" borderId="24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top" wrapText="1"/>
    </xf>
    <xf numFmtId="0" fontId="30" fillId="2" borderId="23" xfId="0" applyFont="1" applyFill="1" applyBorder="1" applyAlignment="1">
      <alignment horizontal="center" vertical="top" wrapText="1"/>
    </xf>
    <xf numFmtId="0" fontId="39" fillId="2" borderId="24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39" fillId="2" borderId="23" xfId="0" applyFont="1" applyFill="1" applyBorder="1" applyAlignment="1">
      <alignment horizontal="center"/>
    </xf>
    <xf numFmtId="43" fontId="16" fillId="2" borderId="0" xfId="1" applyFont="1" applyFill="1" applyBorder="1" applyAlignment="1">
      <alignment horizontal="center" vertical="top"/>
    </xf>
    <xf numFmtId="43" fontId="16" fillId="2" borderId="23" xfId="1" applyFont="1" applyFill="1" applyBorder="1" applyAlignment="1">
      <alignment horizontal="center" vertical="top"/>
    </xf>
    <xf numFmtId="0" fontId="24" fillId="0" borderId="85" xfId="0" applyFont="1" applyBorder="1" applyAlignment="1">
      <alignment horizontal="right" vertical="center" wrapText="1"/>
    </xf>
    <xf numFmtId="0" fontId="24" fillId="0" borderId="78" xfId="0" applyFont="1" applyBorder="1" applyAlignment="1">
      <alignment horizontal="right" vertical="center" wrapText="1"/>
    </xf>
    <xf numFmtId="0" fontId="21" fillId="2" borderId="24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43" fontId="30" fillId="2" borderId="24" xfId="1" applyFont="1" applyFill="1" applyBorder="1" applyAlignment="1">
      <alignment horizontal="center" vertical="center"/>
    </xf>
    <xf numFmtId="43" fontId="30" fillId="2" borderId="0" xfId="1" applyFont="1" applyFill="1" applyBorder="1" applyAlignment="1">
      <alignment horizontal="center" vertical="center"/>
    </xf>
    <xf numFmtId="43" fontId="30" fillId="2" borderId="23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/>
    </xf>
    <xf numFmtId="0" fontId="30" fillId="2" borderId="56" xfId="0" applyFont="1" applyFill="1" applyBorder="1" applyAlignment="1">
      <alignment horizontal="center"/>
    </xf>
    <xf numFmtId="0" fontId="30" fillId="2" borderId="57" xfId="0" applyFont="1" applyFill="1" applyBorder="1" applyAlignment="1">
      <alignment horizontal="center"/>
    </xf>
    <xf numFmtId="0" fontId="30" fillId="2" borderId="58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64" fontId="16" fillId="2" borderId="42" xfId="1" applyNumberFormat="1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164" fontId="16" fillId="2" borderId="25" xfId="1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5" xfId="0" applyFont="1" applyFill="1" applyBorder="1" applyAlignment="1">
      <alignment horizontal="center" wrapText="1"/>
    </xf>
    <xf numFmtId="164" fontId="40" fillId="2" borderId="14" xfId="1" applyNumberFormat="1" applyFont="1" applyFill="1" applyBorder="1" applyAlignment="1">
      <alignment horizontal="center" vertical="center" wrapText="1"/>
    </xf>
    <xf numFmtId="164" fontId="40" fillId="2" borderId="2" xfId="1" applyNumberFormat="1" applyFont="1" applyFill="1" applyBorder="1" applyAlignment="1">
      <alignment horizontal="center" vertical="center" wrapText="1"/>
    </xf>
    <xf numFmtId="164" fontId="18" fillId="2" borderId="24" xfId="1" applyNumberFormat="1" applyFont="1" applyFill="1" applyBorder="1" applyAlignment="1">
      <alignment horizontal="center"/>
    </xf>
    <xf numFmtId="0" fontId="43" fillId="2" borderId="0" xfId="0" applyFont="1" applyFill="1" applyBorder="1"/>
    <xf numFmtId="0" fontId="43" fillId="2" borderId="23" xfId="0" applyFont="1" applyFill="1" applyBorder="1"/>
    <xf numFmtId="164" fontId="15" fillId="2" borderId="30" xfId="1" applyNumberFormat="1" applyFont="1" applyFill="1" applyBorder="1" applyAlignment="1">
      <alignment horizontal="center"/>
    </xf>
    <xf numFmtId="164" fontId="15" fillId="2" borderId="31" xfId="1" applyNumberFormat="1" applyFont="1" applyFill="1" applyBorder="1" applyAlignment="1">
      <alignment horizontal="center"/>
    </xf>
    <xf numFmtId="164" fontId="15" fillId="2" borderId="29" xfId="1" applyNumberFormat="1" applyFont="1" applyFill="1" applyBorder="1" applyAlignment="1">
      <alignment horizontal="center"/>
    </xf>
    <xf numFmtId="43" fontId="40" fillId="2" borderId="9" xfId="1" applyFont="1" applyFill="1" applyBorder="1" applyAlignment="1">
      <alignment horizontal="center" vertical="center" wrapText="1"/>
    </xf>
    <xf numFmtId="43" fontId="40" fillId="2" borderId="44" xfId="1" applyFont="1" applyFill="1" applyBorder="1" applyAlignment="1">
      <alignment horizontal="center" vertical="center" wrapText="1"/>
    </xf>
    <xf numFmtId="43" fontId="40" fillId="2" borderId="86" xfId="1" applyFont="1" applyFill="1" applyBorder="1" applyAlignment="1">
      <alignment horizontal="center" vertical="center" wrapText="1"/>
    </xf>
    <xf numFmtId="43" fontId="40" fillId="2" borderId="43" xfId="1" applyFont="1" applyFill="1" applyBorder="1" applyAlignment="1">
      <alignment horizontal="center" vertical="center" wrapText="1"/>
    </xf>
    <xf numFmtId="43" fontId="40" fillId="2" borderId="10" xfId="1" applyFont="1" applyFill="1" applyBorder="1" applyAlignment="1">
      <alignment horizontal="center" vertical="center" wrapText="1"/>
    </xf>
    <xf numFmtId="43" fontId="40" fillId="2" borderId="11" xfId="1" applyFont="1" applyFill="1" applyBorder="1" applyAlignment="1">
      <alignment horizontal="center" vertical="center" wrapText="1"/>
    </xf>
    <xf numFmtId="43" fontId="40" fillId="2" borderId="45" xfId="1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14" fillId="2" borderId="22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43" fontId="19" fillId="0" borderId="0" xfId="1" applyFont="1" applyAlignment="1" applyProtection="1">
      <alignment horizontal="center" vertical="center" wrapText="1"/>
      <protection hidden="1"/>
    </xf>
    <xf numFmtId="0" fontId="19" fillId="2" borderId="0" xfId="0" quotePrefix="1" applyFont="1" applyFill="1" applyAlignment="1">
      <alignment horizontal="center" vertical="top" wrapText="1"/>
    </xf>
    <xf numFmtId="0" fontId="19" fillId="2" borderId="1" xfId="0" quotePrefix="1" applyFont="1" applyFill="1" applyBorder="1" applyAlignment="1">
      <alignment horizontal="center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22860</xdr:rowOff>
        </xdr:from>
        <xdr:to>
          <xdr:col>5</xdr:col>
          <xdr:colOff>457200</xdr:colOff>
          <xdr:row>2</xdr:row>
          <xdr:rowOff>68580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0</xdr:col>
          <xdr:colOff>2103120</xdr:colOff>
          <xdr:row>0</xdr:row>
          <xdr:rowOff>220980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1</xdr:col>
          <xdr:colOff>198120</xdr:colOff>
          <xdr:row>0</xdr:row>
          <xdr:rowOff>304800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510540</xdr:colOff>
          <xdr:row>1</xdr:row>
          <xdr:rowOff>7620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1</xdr:col>
          <xdr:colOff>922020</xdr:colOff>
          <xdr:row>0</xdr:row>
          <xdr:rowOff>259080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15240</xdr:rowOff>
        </xdr:from>
        <xdr:to>
          <xdr:col>2</xdr:col>
          <xdr:colOff>426720</xdr:colOff>
          <xdr:row>0</xdr:row>
          <xdr:rowOff>220980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1</xdr:col>
          <xdr:colOff>1051560</xdr:colOff>
          <xdr:row>0</xdr:row>
          <xdr:rowOff>213360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15240</xdr:rowOff>
        </xdr:from>
        <xdr:to>
          <xdr:col>1</xdr:col>
          <xdr:colOff>716280</xdr:colOff>
          <xdr:row>1</xdr:row>
          <xdr:rowOff>30480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15240</xdr:rowOff>
        </xdr:from>
        <xdr:to>
          <xdr:col>1</xdr:col>
          <xdr:colOff>1051560</xdr:colOff>
          <xdr:row>0</xdr:row>
          <xdr:rowOff>220980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15240</xdr:rowOff>
        </xdr:from>
        <xdr:to>
          <xdr:col>2</xdr:col>
          <xdr:colOff>426720</xdr:colOff>
          <xdr:row>1</xdr:row>
          <xdr:rowOff>7620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9"/>
  <sheetViews>
    <sheetView tabSelected="1" zoomScaleNormal="100" workbookViewId="0">
      <selection activeCell="C4" sqref="C4:H4"/>
    </sheetView>
  </sheetViews>
  <sheetFormatPr defaultColWidth="9.109375" defaultRowHeight="13.2" x14ac:dyDescent="0.25"/>
  <cols>
    <col min="1" max="1" width="5.109375" style="36" customWidth="1"/>
    <col min="2" max="2" width="4.21875" style="2" customWidth="1"/>
    <col min="3" max="10" width="9.109375" style="2"/>
    <col min="11" max="11" width="20.44140625" style="2" customWidth="1"/>
    <col min="12" max="16384" width="9.109375" style="2"/>
  </cols>
  <sheetData>
    <row r="1" spans="1:43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43" x14ac:dyDescent="0.25">
      <c r="B2"/>
      <c r="C2" s="33"/>
      <c r="D2" s="33"/>
      <c r="E2" s="33"/>
      <c r="F2" s="33"/>
      <c r="G2" s="33"/>
      <c r="H2" s="33"/>
      <c r="I2" s="33"/>
      <c r="J2" s="33"/>
      <c r="K2" s="33"/>
    </row>
    <row r="3" spans="1:43" ht="37.799999999999997" customHeight="1" x14ac:dyDescent="0.25">
      <c r="B3" s="33"/>
      <c r="C3" s="31"/>
      <c r="D3" s="31"/>
      <c r="E3" s="31"/>
      <c r="F3" s="31"/>
      <c r="G3" s="31"/>
      <c r="H3" s="31"/>
      <c r="I3" s="33"/>
      <c r="J3" s="33"/>
      <c r="K3" s="31"/>
    </row>
    <row r="4" spans="1:43" ht="15" customHeight="1" x14ac:dyDescent="0.3">
      <c r="A4" s="59" t="s">
        <v>124</v>
      </c>
      <c r="B4" s="33"/>
      <c r="C4" s="224" t="s">
        <v>178</v>
      </c>
      <c r="D4" s="224"/>
      <c r="E4" s="224"/>
      <c r="F4" s="224"/>
      <c r="G4" s="224"/>
      <c r="H4" s="224"/>
      <c r="I4" s="56"/>
      <c r="J4" s="60" t="s">
        <v>125</v>
      </c>
      <c r="K4" s="72" t="s">
        <v>132</v>
      </c>
    </row>
    <row r="5" spans="1:43" ht="15" customHeight="1" x14ac:dyDescent="0.3">
      <c r="A5" s="59" t="s">
        <v>126</v>
      </c>
      <c r="B5" s="33"/>
      <c r="C5" s="225" t="s">
        <v>179</v>
      </c>
      <c r="D5" s="225"/>
      <c r="E5" s="225"/>
      <c r="F5" s="225"/>
      <c r="G5" s="225"/>
      <c r="H5" s="225"/>
      <c r="I5" s="56"/>
      <c r="J5" s="61" t="s">
        <v>127</v>
      </c>
      <c r="K5" s="73">
        <v>12321</v>
      </c>
    </row>
    <row r="6" spans="1:43" s="4" customFormat="1" ht="15" customHeight="1" x14ac:dyDescent="0.3">
      <c r="A6" s="59" t="s">
        <v>130</v>
      </c>
      <c r="B6" s="32"/>
      <c r="C6" s="225" t="s">
        <v>131</v>
      </c>
      <c r="D6" s="225"/>
      <c r="E6" s="225"/>
      <c r="F6" s="225"/>
      <c r="G6" s="225"/>
      <c r="H6" s="225"/>
      <c r="I6" s="57"/>
      <c r="J6" s="60" t="s">
        <v>128</v>
      </c>
      <c r="K6" s="74">
        <v>43255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4" customFormat="1" ht="17.399999999999999" x14ac:dyDescent="0.3">
      <c r="A7" s="35"/>
      <c r="B7" s="54"/>
      <c r="C7" s="55"/>
      <c r="D7" s="55"/>
      <c r="E7" s="55"/>
      <c r="F7" s="32"/>
      <c r="G7" s="32"/>
      <c r="H7" s="32"/>
      <c r="I7" s="32"/>
      <c r="J7" s="32"/>
      <c r="K7" s="3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s="4" customFormat="1" ht="17.399999999999999" customHeight="1" x14ac:dyDescent="0.3">
      <c r="A8" s="229" t="s">
        <v>129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s="4" customFormat="1" ht="17.399999999999999" customHeight="1" x14ac:dyDescent="0.3">
      <c r="A9" s="382" t="s">
        <v>180</v>
      </c>
      <c r="B9" s="382"/>
      <c r="C9" s="382"/>
      <c r="D9" s="382"/>
      <c r="E9" s="382"/>
      <c r="F9" s="382"/>
      <c r="G9" s="382"/>
      <c r="H9" s="382"/>
      <c r="I9" s="382"/>
      <c r="J9" s="382"/>
      <c r="K9" s="38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1.4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  <c r="K10" s="383"/>
    </row>
    <row r="11" spans="1:43" ht="30.6" customHeight="1" x14ac:dyDescent="0.3">
      <c r="A11" s="62" t="s">
        <v>118</v>
      </c>
      <c r="B11" s="226" t="s">
        <v>133</v>
      </c>
      <c r="C11" s="227"/>
      <c r="D11" s="227"/>
      <c r="E11" s="227"/>
      <c r="F11" s="227"/>
      <c r="G11" s="227"/>
      <c r="H11" s="227"/>
      <c r="I11" s="227"/>
      <c r="J11" s="228"/>
      <c r="K11" s="63" t="s">
        <v>119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30.6" customHeight="1" x14ac:dyDescent="0.3">
      <c r="A12" s="218" t="s">
        <v>147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23.25" customHeight="1" x14ac:dyDescent="0.3">
      <c r="A13" s="50">
        <v>1</v>
      </c>
      <c r="B13" s="39" t="s">
        <v>120</v>
      </c>
      <c r="C13" s="40"/>
      <c r="D13" s="41"/>
      <c r="E13" s="41"/>
      <c r="F13" s="41"/>
      <c r="G13" s="41"/>
      <c r="H13" s="41"/>
      <c r="I13" s="42"/>
      <c r="J13" s="43"/>
      <c r="K13" s="86">
        <f>'Exh A'!E37</f>
        <v>1399000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23.25" customHeight="1" x14ac:dyDescent="0.3">
      <c r="A14" s="37">
        <v>2</v>
      </c>
      <c r="B14" s="44" t="s">
        <v>121</v>
      </c>
      <c r="C14" s="29"/>
      <c r="D14" s="29"/>
      <c r="E14" s="29"/>
      <c r="F14" s="29"/>
      <c r="G14" s="29"/>
      <c r="H14" s="29"/>
      <c r="I14" s="30"/>
      <c r="J14" s="45"/>
      <c r="K14" s="87">
        <f>'Exh B'!D37</f>
        <v>365000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23.25" customHeight="1" x14ac:dyDescent="0.3">
      <c r="A15" s="37">
        <v>3</v>
      </c>
      <c r="B15" s="44" t="s">
        <v>122</v>
      </c>
      <c r="C15" s="29"/>
      <c r="D15" s="29"/>
      <c r="E15" s="29"/>
      <c r="F15" s="29"/>
      <c r="G15" s="29"/>
      <c r="H15" s="29"/>
      <c r="I15" s="30"/>
      <c r="J15" s="45"/>
      <c r="K15" s="87">
        <f>'Exh C'!E37</f>
        <v>210959.41999999998</v>
      </c>
    </row>
    <row r="16" spans="1:43" ht="23.25" customHeight="1" x14ac:dyDescent="0.3">
      <c r="A16" s="37">
        <v>4</v>
      </c>
      <c r="B16" s="44" t="s">
        <v>123</v>
      </c>
      <c r="C16" s="29"/>
      <c r="D16" s="29"/>
      <c r="E16" s="29"/>
      <c r="F16" s="29"/>
      <c r="G16" s="29"/>
      <c r="H16" s="29"/>
      <c r="I16" s="30"/>
      <c r="J16" s="45"/>
      <c r="K16" s="87">
        <f>'Exh D'!C76</f>
        <v>0</v>
      </c>
    </row>
    <row r="17" spans="1:11" ht="23.25" customHeight="1" x14ac:dyDescent="0.3">
      <c r="A17" s="37">
        <v>5</v>
      </c>
      <c r="B17" s="44"/>
      <c r="C17" s="29"/>
      <c r="D17" s="29"/>
      <c r="E17" s="29"/>
      <c r="F17" s="29"/>
      <c r="G17" s="29"/>
      <c r="H17" s="29"/>
      <c r="I17" s="31"/>
      <c r="J17" s="45" t="s">
        <v>146</v>
      </c>
      <c r="K17" s="88">
        <f>SUM(K13:K16)</f>
        <v>1974959.42</v>
      </c>
    </row>
    <row r="18" spans="1:11" ht="11.4" customHeight="1" x14ac:dyDescent="0.3">
      <c r="A18" s="38"/>
      <c r="B18" s="51"/>
      <c r="C18" s="47"/>
      <c r="D18" s="47"/>
      <c r="E18" s="47"/>
      <c r="F18" s="47"/>
      <c r="G18" s="47"/>
      <c r="H18" s="47"/>
      <c r="I18" s="52"/>
      <c r="J18" s="49"/>
      <c r="K18" s="89"/>
    </row>
    <row r="19" spans="1:11" ht="23.25" customHeight="1" x14ac:dyDescent="0.25">
      <c r="A19" s="218" t="s">
        <v>148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11" ht="23.25" customHeight="1" x14ac:dyDescent="0.3">
      <c r="A20" s="53">
        <v>6</v>
      </c>
      <c r="B20" s="39" t="s">
        <v>138</v>
      </c>
      <c r="C20" s="40"/>
      <c r="D20" s="40"/>
      <c r="E20" s="40"/>
      <c r="F20" s="40"/>
      <c r="G20" s="40"/>
      <c r="H20" s="40"/>
      <c r="I20" s="69"/>
      <c r="J20" s="70"/>
      <c r="K20" s="90">
        <v>200000</v>
      </c>
    </row>
    <row r="21" spans="1:11" ht="23.25" customHeight="1" x14ac:dyDescent="0.3">
      <c r="A21" s="37">
        <v>7</v>
      </c>
      <c r="B21" s="44" t="s">
        <v>137</v>
      </c>
      <c r="C21" s="34"/>
      <c r="D21" s="34"/>
      <c r="E21" s="34"/>
      <c r="F21" s="34"/>
      <c r="G21" s="34"/>
      <c r="H21" s="34"/>
      <c r="I21" s="71"/>
      <c r="J21" s="65"/>
      <c r="K21" s="87">
        <v>150000</v>
      </c>
    </row>
    <row r="22" spans="1:11" ht="23.25" customHeight="1" x14ac:dyDescent="0.3">
      <c r="A22" s="37">
        <v>8</v>
      </c>
      <c r="B22" s="44" t="s">
        <v>136</v>
      </c>
      <c r="C22" s="34"/>
      <c r="D22" s="34"/>
      <c r="E22" s="34"/>
      <c r="F22" s="34"/>
      <c r="G22" s="34"/>
      <c r="H22" s="34"/>
      <c r="I22" s="71"/>
      <c r="J22" s="65"/>
      <c r="K22" s="87">
        <f>'Exh F'!E18</f>
        <v>0</v>
      </c>
    </row>
    <row r="23" spans="1:11" ht="23.25" customHeight="1" x14ac:dyDescent="0.3">
      <c r="A23" s="37">
        <v>9</v>
      </c>
      <c r="B23" s="44" t="s">
        <v>135</v>
      </c>
      <c r="C23" s="34"/>
      <c r="D23" s="34"/>
      <c r="E23" s="34"/>
      <c r="F23" s="34"/>
      <c r="G23" s="34"/>
      <c r="H23" s="34"/>
      <c r="I23" s="71"/>
      <c r="J23" s="65"/>
      <c r="K23" s="87">
        <f>'Exh F'!G18</f>
        <v>44063.99</v>
      </c>
    </row>
    <row r="24" spans="1:11" ht="23.25" customHeight="1" x14ac:dyDescent="0.3">
      <c r="A24" s="37">
        <v>10</v>
      </c>
      <c r="B24" s="44"/>
      <c r="C24" s="34"/>
      <c r="D24" s="34"/>
      <c r="E24" s="34"/>
      <c r="F24" s="34"/>
      <c r="G24" s="34"/>
      <c r="H24" s="64"/>
      <c r="I24" s="34"/>
      <c r="J24" s="65" t="s">
        <v>149</v>
      </c>
      <c r="K24" s="88">
        <f>SUM(K17:K23)</f>
        <v>2369023.41</v>
      </c>
    </row>
    <row r="25" spans="1:11" ht="11.4" customHeight="1" x14ac:dyDescent="0.3">
      <c r="A25" s="38"/>
      <c r="B25" s="46"/>
      <c r="C25" s="47"/>
      <c r="D25" s="47"/>
      <c r="E25" s="47"/>
      <c r="F25" s="47"/>
      <c r="G25" s="47"/>
      <c r="H25" s="48"/>
      <c r="I25" s="47"/>
      <c r="J25" s="49"/>
      <c r="K25" s="89"/>
    </row>
    <row r="26" spans="1:11" ht="23.25" customHeight="1" x14ac:dyDescent="0.25">
      <c r="A26" s="221" t="s">
        <v>150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3"/>
    </row>
    <row r="27" spans="1:11" ht="23.25" customHeight="1" x14ac:dyDescent="0.3">
      <c r="A27" s="37">
        <v>11</v>
      </c>
      <c r="B27" s="44" t="s">
        <v>139</v>
      </c>
      <c r="C27" s="34"/>
      <c r="D27" s="34"/>
      <c r="E27" s="34"/>
      <c r="F27" s="34"/>
      <c r="G27" s="34"/>
      <c r="H27" s="64"/>
      <c r="I27" s="34"/>
      <c r="J27" s="65"/>
      <c r="K27" s="91">
        <v>2400000</v>
      </c>
    </row>
    <row r="28" spans="1:11" ht="23.25" customHeight="1" x14ac:dyDescent="0.3">
      <c r="A28" s="37">
        <v>12</v>
      </c>
      <c r="B28" s="44" t="s">
        <v>140</v>
      </c>
      <c r="C28" s="34"/>
      <c r="D28" s="34"/>
      <c r="E28" s="34"/>
      <c r="F28" s="34"/>
      <c r="G28" s="34"/>
      <c r="H28" s="64"/>
      <c r="I28" s="34"/>
      <c r="J28" s="65"/>
      <c r="K28" s="87">
        <f>K24</f>
        <v>2369023.41</v>
      </c>
    </row>
    <row r="29" spans="1:11" ht="23.25" customHeight="1" x14ac:dyDescent="0.3">
      <c r="A29" s="37">
        <v>13</v>
      </c>
      <c r="B29" s="44"/>
      <c r="C29" s="34"/>
      <c r="D29" s="34"/>
      <c r="E29" s="34"/>
      <c r="F29" s="34"/>
      <c r="G29" s="34"/>
      <c r="H29" s="64"/>
      <c r="I29" s="34"/>
      <c r="J29" s="65" t="s">
        <v>151</v>
      </c>
      <c r="K29" s="88">
        <f>K27-K28</f>
        <v>30976.589999999851</v>
      </c>
    </row>
    <row r="30" spans="1:11" ht="11.4" customHeight="1" x14ac:dyDescent="0.3">
      <c r="A30" s="38"/>
      <c r="B30" s="46"/>
      <c r="C30" s="47"/>
      <c r="D30" s="47"/>
      <c r="E30" s="47"/>
      <c r="F30" s="47"/>
      <c r="G30" s="47"/>
      <c r="H30" s="48"/>
      <c r="I30" s="47"/>
      <c r="J30" s="49"/>
      <c r="K30" s="89"/>
    </row>
    <row r="31" spans="1:11" ht="23.25" customHeight="1" x14ac:dyDescent="0.25">
      <c r="A31" s="218" t="s">
        <v>145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11" ht="23.25" customHeight="1" x14ac:dyDescent="0.3">
      <c r="A32" s="37">
        <v>14</v>
      </c>
      <c r="B32" s="44" t="s">
        <v>141</v>
      </c>
      <c r="C32" s="34"/>
      <c r="D32" s="34"/>
      <c r="E32" s="34"/>
      <c r="F32" s="34"/>
      <c r="G32" s="34"/>
      <c r="H32" s="64"/>
      <c r="I32" s="34"/>
      <c r="J32" s="65"/>
      <c r="K32" s="92">
        <f>K29</f>
        <v>30976.589999999851</v>
      </c>
    </row>
    <row r="33" spans="1:12" ht="23.25" customHeight="1" x14ac:dyDescent="0.3">
      <c r="A33" s="37">
        <v>15</v>
      </c>
      <c r="B33" s="44" t="s">
        <v>143</v>
      </c>
      <c r="C33" s="34"/>
      <c r="D33" s="34"/>
      <c r="E33" s="34"/>
      <c r="F33" s="34"/>
      <c r="G33" s="34"/>
      <c r="H33" s="64"/>
      <c r="I33" s="34"/>
      <c r="J33" s="65"/>
      <c r="K33" s="93">
        <v>0.25</v>
      </c>
      <c r="L33" s="381" t="s">
        <v>144</v>
      </c>
    </row>
    <row r="34" spans="1:12" ht="23.25" customHeight="1" x14ac:dyDescent="0.3">
      <c r="A34" s="37">
        <v>16</v>
      </c>
      <c r="B34" s="44" t="s">
        <v>142</v>
      </c>
      <c r="C34" s="34"/>
      <c r="D34" s="34"/>
      <c r="E34" s="34"/>
      <c r="F34" s="34"/>
      <c r="G34" s="34"/>
      <c r="H34" s="64"/>
      <c r="I34" s="34"/>
      <c r="J34" s="65"/>
      <c r="K34" s="92">
        <f>K32*K33</f>
        <v>7744.1474999999627</v>
      </c>
    </row>
    <row r="35" spans="1:12" ht="23.25" customHeight="1" x14ac:dyDescent="0.3">
      <c r="A35" s="37">
        <v>17</v>
      </c>
      <c r="B35" s="44"/>
      <c r="C35" s="34"/>
      <c r="D35" s="34"/>
      <c r="E35" s="34"/>
      <c r="F35" s="34"/>
      <c r="G35" s="34"/>
      <c r="H35" s="64"/>
      <c r="I35" s="34"/>
      <c r="J35" s="65" t="s">
        <v>7</v>
      </c>
      <c r="K35" s="94">
        <f>K32-K34</f>
        <v>23232.442499999888</v>
      </c>
    </row>
    <row r="36" spans="1:12" ht="13.8" customHeight="1" x14ac:dyDescent="0.3">
      <c r="A36" s="38"/>
      <c r="B36" s="58" t="s">
        <v>114</v>
      </c>
      <c r="C36" s="47"/>
      <c r="D36" s="47"/>
      <c r="E36" s="47"/>
      <c r="F36" s="47"/>
      <c r="G36" s="47"/>
      <c r="H36" s="48"/>
      <c r="I36" s="47"/>
      <c r="J36" s="49"/>
      <c r="K36" s="95"/>
    </row>
    <row r="37" spans="1:12" ht="23.25" customHeight="1" x14ac:dyDescent="0.25">
      <c r="A37" s="218" t="s">
        <v>42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20"/>
    </row>
    <row r="38" spans="1:12" ht="23.25" customHeight="1" x14ac:dyDescent="0.3">
      <c r="A38" s="37">
        <v>17</v>
      </c>
      <c r="B38" s="44" t="s">
        <v>152</v>
      </c>
      <c r="C38" s="34"/>
      <c r="D38" s="34"/>
      <c r="E38" s="34"/>
      <c r="F38" s="34"/>
      <c r="G38" s="34"/>
      <c r="H38" s="64"/>
      <c r="I38" s="34"/>
      <c r="J38" s="65"/>
      <c r="K38" s="91">
        <f>K27</f>
        <v>2400000</v>
      </c>
    </row>
    <row r="39" spans="1:12" ht="23.25" customHeight="1" x14ac:dyDescent="0.3">
      <c r="A39" s="37">
        <v>18</v>
      </c>
      <c r="B39" s="44" t="s">
        <v>8</v>
      </c>
      <c r="C39" s="34"/>
      <c r="D39" s="34"/>
      <c r="E39" s="34"/>
      <c r="F39" s="34"/>
      <c r="G39" s="34"/>
      <c r="H39" s="64"/>
      <c r="I39" s="34"/>
      <c r="J39" s="65"/>
      <c r="K39" s="92">
        <f>K35</f>
        <v>23232.442499999888</v>
      </c>
    </row>
    <row r="40" spans="1:12" ht="23.25" customHeight="1" x14ac:dyDescent="0.3">
      <c r="A40" s="37">
        <v>19</v>
      </c>
      <c r="B40" s="44"/>
      <c r="C40" s="34"/>
      <c r="D40" s="34"/>
      <c r="E40" s="34"/>
      <c r="F40" s="34"/>
      <c r="G40" s="34"/>
      <c r="H40" s="64"/>
      <c r="I40" s="34"/>
      <c r="J40" s="65" t="s">
        <v>134</v>
      </c>
      <c r="K40" s="88">
        <f>K38-K39</f>
        <v>2376767.5575000001</v>
      </c>
    </row>
    <row r="41" spans="1:12" ht="11.4" customHeight="1" x14ac:dyDescent="0.3">
      <c r="A41" s="38"/>
      <c r="B41" s="51"/>
      <c r="C41" s="66"/>
      <c r="D41" s="66"/>
      <c r="E41" s="66"/>
      <c r="F41" s="66"/>
      <c r="G41" s="66"/>
      <c r="H41" s="67"/>
      <c r="I41" s="66"/>
      <c r="J41" s="68"/>
      <c r="K41" s="89"/>
    </row>
    <row r="42" spans="1:12" x14ac:dyDescent="0.25">
      <c r="I42" s="5"/>
      <c r="J42" s="5"/>
    </row>
    <row r="43" spans="1:12" x14ac:dyDescent="0.25">
      <c r="I43" s="5"/>
      <c r="J43" s="5"/>
    </row>
    <row r="44" spans="1:12" x14ac:dyDescent="0.25">
      <c r="I44" s="5"/>
      <c r="J44" s="5"/>
    </row>
    <row r="45" spans="1:12" x14ac:dyDescent="0.25">
      <c r="I45" s="5"/>
      <c r="J45" s="5"/>
    </row>
    <row r="46" spans="1:12" x14ac:dyDescent="0.25">
      <c r="I46" s="5"/>
      <c r="J46" s="5"/>
    </row>
    <row r="47" spans="1:12" x14ac:dyDescent="0.25">
      <c r="I47" s="5"/>
      <c r="J47" s="5"/>
    </row>
    <row r="48" spans="1:12" x14ac:dyDescent="0.25">
      <c r="I48" s="5"/>
      <c r="J48" s="5"/>
    </row>
    <row r="49" spans="9:10" x14ac:dyDescent="0.25">
      <c r="I49" s="5"/>
      <c r="J49" s="5"/>
    </row>
  </sheetData>
  <mergeCells count="11">
    <mergeCell ref="C4:H4"/>
    <mergeCell ref="C5:H5"/>
    <mergeCell ref="C6:H6"/>
    <mergeCell ref="B11:J11"/>
    <mergeCell ref="A8:K8"/>
    <mergeCell ref="A9:K10"/>
    <mergeCell ref="A12:K12"/>
    <mergeCell ref="A19:K19"/>
    <mergeCell ref="A26:K26"/>
    <mergeCell ref="A31:K31"/>
    <mergeCell ref="A37:K37"/>
  </mergeCells>
  <phoneticPr fontId="3" type="noConversion"/>
  <printOptions horizontalCentered="1"/>
  <pageMargins left="0.5" right="0.5" top="0.5" bottom="0.5" header="0.5" footer="0.25"/>
  <pageSetup scale="89" orientation="portrait" horizontalDpi="300" verticalDpi="300" r:id="rId1"/>
  <headerFooter alignWithMargins="0">
    <oddFooter>&amp;R&amp;"Arial Narrow,Italic"&amp;8Construction Mgmt.
702.02RPC  -  6/18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22860</xdr:rowOff>
              </from>
              <to>
                <xdr:col>5</xdr:col>
                <xdr:colOff>457200</xdr:colOff>
                <xdr:row>2</xdr:row>
                <xdr:rowOff>68580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B17" sqref="B17"/>
    </sheetView>
  </sheetViews>
  <sheetFormatPr defaultRowHeight="13.2" x14ac:dyDescent="0.25"/>
  <cols>
    <col min="1" max="1" width="41.33203125" customWidth="1"/>
    <col min="2" max="2" width="45.88671875" customWidth="1"/>
    <col min="3" max="3" width="33.6640625" customWidth="1"/>
    <col min="4" max="4" width="13.109375" bestFit="1" customWidth="1"/>
    <col min="5" max="5" width="13.88671875" style="14" customWidth="1"/>
  </cols>
  <sheetData>
    <row r="1" spans="1:5" s="4" customFormat="1" ht="18" customHeight="1" x14ac:dyDescent="0.3">
      <c r="A1" s="247" t="str">
        <f>'Cost Recon'!C6</f>
        <v>CSU Chancellor's Office</v>
      </c>
      <c r="B1" s="378"/>
      <c r="C1" s="23"/>
      <c r="D1" s="22"/>
      <c r="E1" s="22"/>
    </row>
    <row r="2" spans="1:5" s="4" customFormat="1" ht="18" customHeight="1" x14ac:dyDescent="0.3">
      <c r="A2" s="250" t="str">
        <f>'Cost Recon'!C4</f>
        <v>Renovation &amp; Retrofit</v>
      </c>
      <c r="B2" s="380"/>
      <c r="C2" s="23"/>
      <c r="D2" s="22"/>
      <c r="E2" s="22"/>
    </row>
    <row r="3" spans="1:5" s="4" customFormat="1" ht="18" customHeight="1" x14ac:dyDescent="0.3">
      <c r="A3" s="256" t="s">
        <v>83</v>
      </c>
      <c r="B3" s="379"/>
      <c r="C3" s="23"/>
      <c r="D3" s="22"/>
      <c r="E3" s="22"/>
    </row>
    <row r="4" spans="1:5" s="4" customFormat="1" ht="18" customHeight="1" x14ac:dyDescent="0.3">
      <c r="A4" s="256" t="s">
        <v>163</v>
      </c>
      <c r="B4" s="379"/>
      <c r="C4" s="23"/>
      <c r="D4" s="22"/>
      <c r="E4" s="22"/>
    </row>
    <row r="5" spans="1:5" ht="18" customHeight="1" thickBot="1" x14ac:dyDescent="0.3">
      <c r="A5" s="376" t="s">
        <v>159</v>
      </c>
      <c r="B5" s="377"/>
    </row>
    <row r="6" spans="1:5" ht="15" thickTop="1" x14ac:dyDescent="0.3">
      <c r="A6" s="200" t="s">
        <v>105</v>
      </c>
      <c r="B6" s="129"/>
    </row>
    <row r="7" spans="1:5" ht="13.8" x14ac:dyDescent="0.3">
      <c r="A7" s="128"/>
      <c r="B7" s="129"/>
    </row>
    <row r="8" spans="1:5" ht="13.8" x14ac:dyDescent="0.3">
      <c r="A8" s="128"/>
      <c r="B8" s="129"/>
    </row>
    <row r="9" spans="1:5" ht="13.8" x14ac:dyDescent="0.3">
      <c r="A9" s="128"/>
      <c r="B9" s="129"/>
    </row>
    <row r="10" spans="1:5" ht="14.4" customHeight="1" x14ac:dyDescent="0.25">
      <c r="A10" s="350" t="s">
        <v>165</v>
      </c>
      <c r="B10" s="284"/>
    </row>
    <row r="11" spans="1:5" ht="13.8" x14ac:dyDescent="0.3">
      <c r="A11" s="128"/>
      <c r="B11" s="129"/>
    </row>
    <row r="12" spans="1:5" ht="13.8" x14ac:dyDescent="0.3">
      <c r="A12" s="128"/>
      <c r="B12" s="129"/>
    </row>
    <row r="13" spans="1:5" ht="13.8" x14ac:dyDescent="0.3">
      <c r="A13" s="128"/>
      <c r="B13" s="129"/>
    </row>
    <row r="14" spans="1:5" ht="13.8" x14ac:dyDescent="0.3">
      <c r="A14" s="128"/>
      <c r="B14" s="129"/>
    </row>
    <row r="15" spans="1:5" ht="13.8" x14ac:dyDescent="0.3">
      <c r="A15" s="128"/>
      <c r="B15" s="129"/>
    </row>
    <row r="16" spans="1:5" ht="13.8" x14ac:dyDescent="0.3">
      <c r="A16" s="128"/>
      <c r="B16" s="129"/>
    </row>
    <row r="17" spans="1:2" ht="13.8" x14ac:dyDescent="0.3">
      <c r="A17" s="128"/>
      <c r="B17" s="129"/>
    </row>
    <row r="18" spans="1:2" ht="13.8" x14ac:dyDescent="0.3">
      <c r="A18" s="128"/>
      <c r="B18" s="129"/>
    </row>
    <row r="19" spans="1:2" ht="13.8" x14ac:dyDescent="0.3">
      <c r="A19" s="128"/>
      <c r="B19" s="129"/>
    </row>
    <row r="20" spans="1:2" ht="13.8" x14ac:dyDescent="0.3">
      <c r="A20" s="128"/>
      <c r="B20" s="129"/>
    </row>
    <row r="21" spans="1:2" ht="13.8" x14ac:dyDescent="0.3">
      <c r="A21" s="128"/>
      <c r="B21" s="129"/>
    </row>
    <row r="22" spans="1:2" ht="13.8" x14ac:dyDescent="0.3">
      <c r="A22" s="128"/>
      <c r="B22" s="129"/>
    </row>
    <row r="23" spans="1:2" ht="13.8" x14ac:dyDescent="0.3">
      <c r="A23" s="128"/>
      <c r="B23" s="129"/>
    </row>
    <row r="24" spans="1:2" ht="13.8" x14ac:dyDescent="0.3">
      <c r="A24" s="128"/>
      <c r="B24" s="129"/>
    </row>
    <row r="25" spans="1:2" ht="13.8" x14ac:dyDescent="0.3">
      <c r="A25" s="128"/>
      <c r="B25" s="129"/>
    </row>
    <row r="26" spans="1:2" ht="13.8" x14ac:dyDescent="0.3">
      <c r="A26" s="128"/>
      <c r="B26" s="129"/>
    </row>
    <row r="27" spans="1:2" ht="13.8" x14ac:dyDescent="0.3">
      <c r="A27" s="128"/>
      <c r="B27" s="129"/>
    </row>
    <row r="28" spans="1:2" ht="13.8" x14ac:dyDescent="0.3">
      <c r="A28" s="128"/>
      <c r="B28" s="129"/>
    </row>
    <row r="29" spans="1:2" ht="13.8" x14ac:dyDescent="0.3">
      <c r="A29" s="128"/>
      <c r="B29" s="129"/>
    </row>
    <row r="30" spans="1:2" ht="13.8" x14ac:dyDescent="0.3">
      <c r="A30" s="128"/>
      <c r="B30" s="129"/>
    </row>
    <row r="31" spans="1:2" ht="13.8" x14ac:dyDescent="0.3">
      <c r="A31" s="128"/>
      <c r="B31" s="129"/>
    </row>
    <row r="32" spans="1:2" ht="13.8" x14ac:dyDescent="0.3">
      <c r="A32" s="128"/>
      <c r="B32" s="129"/>
    </row>
    <row r="33" spans="1:2" ht="13.8" x14ac:dyDescent="0.3">
      <c r="A33" s="128"/>
      <c r="B33" s="129"/>
    </row>
    <row r="34" spans="1:2" ht="13.8" x14ac:dyDescent="0.3">
      <c r="A34" s="128"/>
      <c r="B34" s="129"/>
    </row>
    <row r="35" spans="1:2" ht="13.8" x14ac:dyDescent="0.3">
      <c r="A35" s="128"/>
      <c r="B35" s="129"/>
    </row>
    <row r="36" spans="1:2" ht="13.8" x14ac:dyDescent="0.3">
      <c r="A36" s="128"/>
      <c r="B36" s="129"/>
    </row>
    <row r="37" spans="1:2" ht="13.8" x14ac:dyDescent="0.3">
      <c r="A37" s="128"/>
      <c r="B37" s="129"/>
    </row>
    <row r="38" spans="1:2" ht="13.8" x14ac:dyDescent="0.3">
      <c r="A38" s="128"/>
      <c r="B38" s="129"/>
    </row>
    <row r="39" spans="1:2" ht="13.8" x14ac:dyDescent="0.3">
      <c r="A39" s="128"/>
      <c r="B39" s="129"/>
    </row>
    <row r="40" spans="1:2" ht="13.8" x14ac:dyDescent="0.3">
      <c r="A40" s="128"/>
      <c r="B40" s="129"/>
    </row>
    <row r="41" spans="1:2" ht="13.8" x14ac:dyDescent="0.3">
      <c r="A41" s="128"/>
      <c r="B41" s="129"/>
    </row>
    <row r="42" spans="1:2" ht="13.8" x14ac:dyDescent="0.3">
      <c r="A42" s="128"/>
      <c r="B42" s="129"/>
    </row>
    <row r="43" spans="1:2" ht="13.8" x14ac:dyDescent="0.3">
      <c r="A43" s="128"/>
      <c r="B43" s="129"/>
    </row>
    <row r="44" spans="1:2" ht="13.8" x14ac:dyDescent="0.3">
      <c r="A44" s="128"/>
      <c r="B44" s="129"/>
    </row>
    <row r="45" spans="1:2" ht="13.8" x14ac:dyDescent="0.3">
      <c r="A45" s="128"/>
      <c r="B45" s="129"/>
    </row>
    <row r="46" spans="1:2" ht="13.8" x14ac:dyDescent="0.3">
      <c r="A46" s="128"/>
      <c r="B46" s="129"/>
    </row>
    <row r="47" spans="1:2" ht="13.8" x14ac:dyDescent="0.3">
      <c r="A47" s="128"/>
      <c r="B47" s="129"/>
    </row>
    <row r="48" spans="1:2" ht="13.8" x14ac:dyDescent="0.3">
      <c r="A48" s="128"/>
      <c r="B48" s="129"/>
    </row>
    <row r="49" spans="1:2" ht="14.4" thickBot="1" x14ac:dyDescent="0.35">
      <c r="A49" s="131"/>
      <c r="B49" s="133"/>
    </row>
  </sheetData>
  <mergeCells count="6">
    <mergeCell ref="A10:B10"/>
    <mergeCell ref="A5:B5"/>
    <mergeCell ref="A1:B1"/>
    <mergeCell ref="A4:B4"/>
    <mergeCell ref="A2:B2"/>
    <mergeCell ref="A3:B3"/>
  </mergeCells>
  <pageMargins left="1" right="0.75" top="1" bottom="0.75" header="0.5" footer="0.5"/>
  <pageSetup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15240</xdr:rowOff>
              </from>
              <to>
                <xdr:col>0</xdr:col>
                <xdr:colOff>2103120</xdr:colOff>
                <xdr:row>0</xdr:row>
                <xdr:rowOff>220980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view="pageLayout" zoomScale="80" zoomScaleNormal="100" zoomScalePageLayoutView="80" workbookViewId="0">
      <selection activeCell="A4" sqref="A4:E4"/>
    </sheetView>
  </sheetViews>
  <sheetFormatPr defaultColWidth="3.33203125" defaultRowHeight="13.2" x14ac:dyDescent="0.25"/>
  <cols>
    <col min="1" max="1" width="33.77734375" customWidth="1"/>
    <col min="2" max="2" width="31.77734375" customWidth="1"/>
    <col min="3" max="3" width="15.88671875" customWidth="1"/>
    <col min="4" max="4" width="15.21875" customWidth="1"/>
    <col min="5" max="5" width="15.33203125" style="14" customWidth="1"/>
  </cols>
  <sheetData>
    <row r="1" spans="1:6" s="4" customFormat="1" ht="25.8" customHeight="1" x14ac:dyDescent="0.3">
      <c r="A1" s="236" t="str">
        <f>'Cost Recon'!C6</f>
        <v>CSU Chancellor's Office</v>
      </c>
      <c r="B1" s="237"/>
      <c r="C1" s="237"/>
      <c r="D1" s="237"/>
      <c r="E1" s="238"/>
    </row>
    <row r="2" spans="1:6" s="4" customFormat="1" ht="20.25" customHeight="1" x14ac:dyDescent="0.3">
      <c r="A2" s="239" t="str">
        <f>'Cost Recon'!C4</f>
        <v>Renovation &amp; Retrofit</v>
      </c>
      <c r="B2" s="240"/>
      <c r="C2" s="240"/>
      <c r="D2" s="240"/>
      <c r="E2" s="241"/>
    </row>
    <row r="3" spans="1:6" s="4" customFormat="1" ht="20.25" customHeight="1" x14ac:dyDescent="0.35">
      <c r="A3" s="230" t="s">
        <v>27</v>
      </c>
      <c r="B3" s="231"/>
      <c r="C3" s="231"/>
      <c r="D3" s="231"/>
      <c r="E3" s="232"/>
    </row>
    <row r="4" spans="1:6" s="4" customFormat="1" ht="20.25" customHeight="1" x14ac:dyDescent="0.35">
      <c r="A4" s="233" t="s">
        <v>155</v>
      </c>
      <c r="B4" s="234"/>
      <c r="C4" s="234"/>
      <c r="D4" s="234"/>
      <c r="E4" s="235"/>
    </row>
    <row r="5" spans="1:6" ht="7.5" customHeight="1" thickBot="1" x14ac:dyDescent="0.35">
      <c r="A5" s="242"/>
      <c r="B5" s="243"/>
      <c r="C5" s="243"/>
      <c r="D5" s="243"/>
      <c r="E5" s="244"/>
    </row>
    <row r="6" spans="1:6" s="7" customFormat="1" ht="34.799999999999997" customHeight="1" thickTop="1" thickBot="1" x14ac:dyDescent="0.3">
      <c r="A6" s="106" t="s">
        <v>166</v>
      </c>
      <c r="B6" s="107" t="s">
        <v>167</v>
      </c>
      <c r="C6" s="107" t="s">
        <v>10</v>
      </c>
      <c r="D6" s="107" t="s">
        <v>164</v>
      </c>
      <c r="E6" s="108" t="s">
        <v>43</v>
      </c>
      <c r="F6" s="6"/>
    </row>
    <row r="7" spans="1:6" s="9" customFormat="1" ht="21.75" customHeight="1" x14ac:dyDescent="0.25">
      <c r="A7" s="96" t="s">
        <v>99</v>
      </c>
      <c r="B7" s="97" t="s">
        <v>52</v>
      </c>
      <c r="C7" s="98">
        <v>150000</v>
      </c>
      <c r="D7" s="98">
        <v>30000</v>
      </c>
      <c r="E7" s="99">
        <f>C7+D7</f>
        <v>180000</v>
      </c>
      <c r="F7" s="8"/>
    </row>
    <row r="8" spans="1:6" s="9" customFormat="1" ht="21.75" customHeight="1" x14ac:dyDescent="0.25">
      <c r="A8" s="100" t="s">
        <v>16</v>
      </c>
      <c r="B8" s="101" t="s">
        <v>53</v>
      </c>
      <c r="C8" s="102">
        <v>100000</v>
      </c>
      <c r="D8" s="102">
        <v>10000</v>
      </c>
      <c r="E8" s="103">
        <f t="shared" ref="E8:E18" si="0">C8+D8</f>
        <v>110000</v>
      </c>
      <c r="F8" s="8"/>
    </row>
    <row r="9" spans="1:6" s="9" customFormat="1" ht="21.75" customHeight="1" x14ac:dyDescent="0.25">
      <c r="A9" s="100" t="s">
        <v>54</v>
      </c>
      <c r="B9" s="101" t="s">
        <v>55</v>
      </c>
      <c r="C9" s="102">
        <v>140000</v>
      </c>
      <c r="D9" s="102">
        <v>5000</v>
      </c>
      <c r="E9" s="103">
        <f t="shared" si="0"/>
        <v>145000</v>
      </c>
      <c r="F9" s="8"/>
    </row>
    <row r="10" spans="1:6" s="9" customFormat="1" ht="21.75" customHeight="1" x14ac:dyDescent="0.25">
      <c r="A10" s="104" t="s">
        <v>56</v>
      </c>
      <c r="B10" s="105" t="s">
        <v>57</v>
      </c>
      <c r="C10" s="102">
        <v>2000</v>
      </c>
      <c r="D10" s="102">
        <v>0</v>
      </c>
      <c r="E10" s="103">
        <f t="shared" si="0"/>
        <v>2000</v>
      </c>
      <c r="F10" s="8"/>
    </row>
    <row r="11" spans="1:6" s="9" customFormat="1" ht="21.75" customHeight="1" x14ac:dyDescent="0.25">
      <c r="A11" s="104" t="s">
        <v>58</v>
      </c>
      <c r="B11" s="105" t="s">
        <v>4</v>
      </c>
      <c r="C11" s="102">
        <v>20000</v>
      </c>
      <c r="D11" s="102">
        <v>2000</v>
      </c>
      <c r="E11" s="103">
        <f t="shared" si="0"/>
        <v>22000</v>
      </c>
      <c r="F11" s="8"/>
    </row>
    <row r="12" spans="1:6" s="9" customFormat="1" ht="21.75" customHeight="1" x14ac:dyDescent="0.25">
      <c r="A12" s="104" t="s">
        <v>59</v>
      </c>
      <c r="B12" s="105" t="s">
        <v>60</v>
      </c>
      <c r="C12" s="102">
        <v>75000</v>
      </c>
      <c r="D12" s="102">
        <v>10000</v>
      </c>
      <c r="E12" s="103">
        <f t="shared" si="0"/>
        <v>85000</v>
      </c>
      <c r="F12" s="8"/>
    </row>
    <row r="13" spans="1:6" s="9" customFormat="1" ht="21.75" customHeight="1" x14ac:dyDescent="0.25">
      <c r="A13" s="104" t="s">
        <v>61</v>
      </c>
      <c r="B13" s="105" t="s">
        <v>62</v>
      </c>
      <c r="C13" s="102">
        <v>200000</v>
      </c>
      <c r="D13" s="102">
        <v>20000</v>
      </c>
      <c r="E13" s="103">
        <f t="shared" si="0"/>
        <v>220000</v>
      </c>
      <c r="F13" s="8"/>
    </row>
    <row r="14" spans="1:6" s="9" customFormat="1" ht="21.75" customHeight="1" x14ac:dyDescent="0.25">
      <c r="A14" s="100" t="s">
        <v>79</v>
      </c>
      <c r="B14" s="101" t="s">
        <v>80</v>
      </c>
      <c r="C14" s="102">
        <v>30000</v>
      </c>
      <c r="D14" s="102">
        <v>3000</v>
      </c>
      <c r="E14" s="103">
        <f t="shared" si="0"/>
        <v>33000</v>
      </c>
      <c r="F14" s="8"/>
    </row>
    <row r="15" spans="1:6" s="9" customFormat="1" ht="21.75" customHeight="1" x14ac:dyDescent="0.25">
      <c r="A15" s="104" t="s">
        <v>63</v>
      </c>
      <c r="B15" s="105" t="s">
        <v>64</v>
      </c>
      <c r="C15" s="102">
        <v>175000</v>
      </c>
      <c r="D15" s="102">
        <v>25000</v>
      </c>
      <c r="E15" s="103">
        <f t="shared" si="0"/>
        <v>200000</v>
      </c>
      <c r="F15" s="8"/>
    </row>
    <row r="16" spans="1:6" s="9" customFormat="1" ht="21.75" customHeight="1" x14ac:dyDescent="0.25">
      <c r="A16" s="104" t="s">
        <v>65</v>
      </c>
      <c r="B16" s="105" t="s">
        <v>66</v>
      </c>
      <c r="C16" s="102">
        <v>30000</v>
      </c>
      <c r="D16" s="102">
        <v>2000</v>
      </c>
      <c r="E16" s="103">
        <f t="shared" si="0"/>
        <v>32000</v>
      </c>
      <c r="F16" s="8"/>
    </row>
    <row r="17" spans="1:6" s="9" customFormat="1" ht="21.75" customHeight="1" x14ac:dyDescent="0.25">
      <c r="A17" s="104" t="s">
        <v>67</v>
      </c>
      <c r="B17" s="101" t="s">
        <v>68</v>
      </c>
      <c r="C17" s="102">
        <v>55000</v>
      </c>
      <c r="D17" s="102">
        <v>5000</v>
      </c>
      <c r="E17" s="103">
        <f t="shared" si="0"/>
        <v>60000</v>
      </c>
      <c r="F17" s="8"/>
    </row>
    <row r="18" spans="1:6" s="9" customFormat="1" ht="21.75" customHeight="1" x14ac:dyDescent="0.25">
      <c r="A18" s="104" t="s">
        <v>69</v>
      </c>
      <c r="B18" s="101" t="s">
        <v>70</v>
      </c>
      <c r="C18" s="102">
        <v>300000</v>
      </c>
      <c r="D18" s="102">
        <v>10000</v>
      </c>
      <c r="E18" s="103">
        <f t="shared" si="0"/>
        <v>310000</v>
      </c>
      <c r="F18" s="8"/>
    </row>
    <row r="19" spans="1:6" s="9" customFormat="1" ht="21.75" customHeight="1" x14ac:dyDescent="0.25">
      <c r="A19" s="104"/>
      <c r="B19" s="154"/>
      <c r="C19" s="102"/>
      <c r="D19" s="102"/>
      <c r="E19" s="103"/>
      <c r="F19" s="8"/>
    </row>
    <row r="20" spans="1:6" s="9" customFormat="1" ht="21.75" customHeight="1" x14ac:dyDescent="0.25">
      <c r="A20" s="104"/>
      <c r="B20" s="154"/>
      <c r="C20" s="102"/>
      <c r="D20" s="102"/>
      <c r="E20" s="103"/>
      <c r="F20" s="8"/>
    </row>
    <row r="21" spans="1:6" ht="22.2" customHeight="1" x14ac:dyDescent="0.25">
      <c r="A21" s="104"/>
      <c r="B21" s="154"/>
      <c r="C21" s="102"/>
      <c r="D21" s="102"/>
      <c r="E21" s="103"/>
    </row>
    <row r="22" spans="1:6" s="9" customFormat="1" ht="21.75" customHeight="1" x14ac:dyDescent="0.25">
      <c r="A22" s="104"/>
      <c r="B22" s="154"/>
      <c r="C22" s="102"/>
      <c r="D22" s="102"/>
      <c r="E22" s="103"/>
      <c r="F22" s="8"/>
    </row>
    <row r="23" spans="1:6" s="9" customFormat="1" ht="21.75" customHeight="1" x14ac:dyDescent="0.25">
      <c r="A23" s="104"/>
      <c r="B23" s="154"/>
      <c r="C23" s="102"/>
      <c r="D23" s="102"/>
      <c r="E23" s="103"/>
      <c r="F23" s="8"/>
    </row>
    <row r="24" spans="1:6" ht="22.2" customHeight="1" x14ac:dyDescent="0.25">
      <c r="A24" s="104"/>
      <c r="B24" s="154"/>
      <c r="C24" s="102"/>
      <c r="D24" s="102"/>
      <c r="E24" s="103"/>
    </row>
    <row r="25" spans="1:6" s="9" customFormat="1" ht="21.75" customHeight="1" x14ac:dyDescent="0.25">
      <c r="A25" s="104"/>
      <c r="B25" s="154"/>
      <c r="C25" s="102"/>
      <c r="D25" s="102"/>
      <c r="E25" s="103"/>
      <c r="F25" s="8"/>
    </row>
    <row r="26" spans="1:6" s="9" customFormat="1" ht="21.75" customHeight="1" x14ac:dyDescent="0.25">
      <c r="A26" s="104"/>
      <c r="B26" s="154"/>
      <c r="C26" s="102"/>
      <c r="D26" s="102"/>
      <c r="E26" s="103"/>
      <c r="F26" s="8"/>
    </row>
    <row r="27" spans="1:6" ht="22.2" customHeight="1" x14ac:dyDescent="0.25">
      <c r="A27" s="104"/>
      <c r="B27" s="154"/>
      <c r="C27" s="102"/>
      <c r="D27" s="102"/>
      <c r="E27" s="103"/>
    </row>
    <row r="28" spans="1:6" s="9" customFormat="1" ht="21.75" customHeight="1" x14ac:dyDescent="0.25">
      <c r="A28" s="104"/>
      <c r="B28" s="154"/>
      <c r="C28" s="102"/>
      <c r="D28" s="102"/>
      <c r="E28" s="103"/>
      <c r="F28" s="8"/>
    </row>
    <row r="29" spans="1:6" s="9" customFormat="1" ht="21.75" customHeight="1" x14ac:dyDescent="0.25">
      <c r="A29" s="104"/>
      <c r="B29" s="154"/>
      <c r="C29" s="102"/>
      <c r="D29" s="102"/>
      <c r="E29" s="103"/>
      <c r="F29" s="8"/>
    </row>
    <row r="30" spans="1:6" ht="22.2" customHeight="1" x14ac:dyDescent="0.25">
      <c r="A30" s="104"/>
      <c r="B30" s="154"/>
      <c r="C30" s="102"/>
      <c r="D30" s="102"/>
      <c r="E30" s="103"/>
    </row>
    <row r="31" spans="1:6" s="9" customFormat="1" ht="21.75" customHeight="1" x14ac:dyDescent="0.25">
      <c r="A31" s="104"/>
      <c r="B31" s="154"/>
      <c r="C31" s="102"/>
      <c r="D31" s="102"/>
      <c r="E31" s="103"/>
      <c r="F31" s="8"/>
    </row>
    <row r="32" spans="1:6" s="9" customFormat="1" ht="21.75" customHeight="1" x14ac:dyDescent="0.25">
      <c r="A32" s="104"/>
      <c r="B32" s="154"/>
      <c r="C32" s="102"/>
      <c r="D32" s="102"/>
      <c r="E32" s="103"/>
      <c r="F32" s="8"/>
    </row>
    <row r="33" spans="1:6" ht="22.2" customHeight="1" x14ac:dyDescent="0.25">
      <c r="A33" s="104"/>
      <c r="B33" s="154"/>
      <c r="C33" s="102"/>
      <c r="D33" s="102"/>
      <c r="E33" s="103"/>
    </row>
    <row r="34" spans="1:6" s="9" customFormat="1" ht="21.75" customHeight="1" x14ac:dyDescent="0.25">
      <c r="A34" s="104"/>
      <c r="B34" s="154"/>
      <c r="C34" s="102"/>
      <c r="D34" s="102"/>
      <c r="E34" s="103"/>
      <c r="F34" s="8"/>
    </row>
    <row r="35" spans="1:6" s="9" customFormat="1" ht="21.75" customHeight="1" x14ac:dyDescent="0.25">
      <c r="A35" s="104"/>
      <c r="B35" s="154"/>
      <c r="C35" s="102"/>
      <c r="D35" s="102"/>
      <c r="E35" s="103"/>
      <c r="F35" s="8"/>
    </row>
    <row r="36" spans="1:6" ht="22.2" customHeight="1" thickBot="1" x14ac:dyDescent="0.3">
      <c r="A36" s="165"/>
      <c r="B36" s="163"/>
      <c r="C36" s="159"/>
      <c r="D36" s="159"/>
      <c r="E36" s="161"/>
    </row>
    <row r="37" spans="1:6" ht="23.4" customHeight="1" thickTop="1" thickBot="1" x14ac:dyDescent="0.3">
      <c r="A37" s="164"/>
      <c r="B37" s="162" t="s">
        <v>26</v>
      </c>
      <c r="C37" s="158">
        <f>SUM(C7:C18)</f>
        <v>1277000</v>
      </c>
      <c r="D37" s="158">
        <f>SUM(D7:D18)</f>
        <v>122000</v>
      </c>
      <c r="E37" s="160">
        <f>SUM(E7:E18)</f>
        <v>1399000</v>
      </c>
    </row>
    <row r="38" spans="1:6" ht="12.75" customHeight="1" x14ac:dyDescent="0.25">
      <c r="A38" s="155"/>
      <c r="B38" s="77"/>
      <c r="C38" s="77"/>
      <c r="D38" s="77"/>
      <c r="E38" s="156"/>
    </row>
    <row r="39" spans="1:6" ht="12.75" customHeight="1" x14ac:dyDescent="0.25">
      <c r="A39" s="155"/>
      <c r="B39" s="157" t="s">
        <v>165</v>
      </c>
      <c r="C39" s="77"/>
      <c r="D39" s="77"/>
      <c r="E39" s="156"/>
    </row>
    <row r="40" spans="1:6" ht="12.75" customHeight="1" x14ac:dyDescent="0.25">
      <c r="A40" s="155"/>
      <c r="B40" s="77"/>
      <c r="C40" s="77"/>
      <c r="D40" s="77"/>
      <c r="E40" s="156"/>
    </row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</sheetData>
  <mergeCells count="5">
    <mergeCell ref="A3:E3"/>
    <mergeCell ref="A4:E4"/>
    <mergeCell ref="A1:E1"/>
    <mergeCell ref="A2:E2"/>
    <mergeCell ref="A5:E5"/>
  </mergeCells>
  <phoneticPr fontId="3" type="noConversion"/>
  <printOptions horizontalCentered="1"/>
  <pageMargins left="0.74750000000000005" right="0.52416666666666667" top="1" bottom="0.75" header="0.5" footer="0.5"/>
  <pageSetup scale="83" fitToHeight="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1</xdr:col>
                <xdr:colOff>198120</xdr:colOff>
                <xdr:row>0</xdr:row>
                <xdr:rowOff>304800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Layout" zoomScaleNormal="100" workbookViewId="0">
      <selection activeCell="A4" sqref="A4:G4"/>
    </sheetView>
  </sheetViews>
  <sheetFormatPr defaultColWidth="5.5546875" defaultRowHeight="13.2" x14ac:dyDescent="0.25"/>
  <cols>
    <col min="1" max="1" width="15" style="2" customWidth="1"/>
    <col min="2" max="2" width="9.109375" style="2" customWidth="1"/>
    <col min="3" max="3" width="35.5546875" style="2" customWidth="1"/>
    <col min="4" max="4" width="9.109375" style="2" customWidth="1"/>
    <col min="5" max="5" width="13" style="2" customWidth="1"/>
    <col min="6" max="16384" width="5.5546875" style="2"/>
  </cols>
  <sheetData>
    <row r="1" spans="1:7" s="4" customFormat="1" ht="21.6" customHeight="1" x14ac:dyDescent="0.3">
      <c r="A1" s="247" t="str">
        <f>'Cost Recon'!C6</f>
        <v>CSU Chancellor's Office</v>
      </c>
      <c r="B1" s="248"/>
      <c r="C1" s="248"/>
      <c r="D1" s="248"/>
      <c r="E1" s="248"/>
      <c r="F1" s="248"/>
      <c r="G1" s="249"/>
    </row>
    <row r="2" spans="1:7" s="1" customFormat="1" ht="18" customHeight="1" x14ac:dyDescent="0.25">
      <c r="A2" s="250" t="str">
        <f>'Cost Recon'!C4</f>
        <v>Renovation &amp; Retrofit</v>
      </c>
      <c r="B2" s="251"/>
      <c r="C2" s="251"/>
      <c r="D2" s="251"/>
      <c r="E2" s="251"/>
      <c r="F2" s="251"/>
      <c r="G2" s="252"/>
    </row>
    <row r="3" spans="1:7" s="1" customFormat="1" ht="18" customHeight="1" x14ac:dyDescent="0.25">
      <c r="A3" s="256" t="s">
        <v>0</v>
      </c>
      <c r="B3" s="257"/>
      <c r="C3" s="257"/>
      <c r="D3" s="257"/>
      <c r="E3" s="257"/>
      <c r="F3" s="257"/>
      <c r="G3" s="258"/>
    </row>
    <row r="4" spans="1:7" s="1" customFormat="1" ht="18" customHeight="1" x14ac:dyDescent="0.25">
      <c r="A4" s="256" t="s">
        <v>154</v>
      </c>
      <c r="B4" s="257"/>
      <c r="C4" s="257"/>
      <c r="D4" s="257"/>
      <c r="E4" s="257"/>
      <c r="F4" s="257"/>
      <c r="G4" s="258"/>
    </row>
    <row r="5" spans="1:7" s="1" customFormat="1" ht="18" customHeight="1" x14ac:dyDescent="0.25">
      <c r="A5" s="253" t="s">
        <v>153</v>
      </c>
      <c r="B5" s="254"/>
      <c r="C5" s="254"/>
      <c r="D5" s="254"/>
      <c r="E5" s="254"/>
      <c r="F5" s="254"/>
      <c r="G5" s="255"/>
    </row>
    <row r="6" spans="1:7" s="1" customFormat="1" ht="4.8" customHeight="1" thickBot="1" x14ac:dyDescent="0.3">
      <c r="A6" s="81"/>
      <c r="B6" s="82"/>
      <c r="C6" s="28"/>
      <c r="D6" s="82"/>
      <c r="E6" s="82"/>
      <c r="F6" s="82"/>
      <c r="G6" s="83"/>
    </row>
    <row r="7" spans="1:7" s="1" customFormat="1" ht="18" customHeight="1" thickTop="1" x14ac:dyDescent="0.3">
      <c r="A7" s="265" t="s">
        <v>45</v>
      </c>
      <c r="B7" s="266"/>
      <c r="C7" s="269" t="s">
        <v>1</v>
      </c>
      <c r="D7" s="64"/>
      <c r="E7" s="271" t="s">
        <v>2</v>
      </c>
      <c r="F7" s="64"/>
      <c r="G7" s="110"/>
    </row>
    <row r="8" spans="1:7" ht="13.8" x14ac:dyDescent="0.3">
      <c r="A8" s="267"/>
      <c r="B8" s="268"/>
      <c r="C8" s="270"/>
      <c r="D8" s="111"/>
      <c r="E8" s="272"/>
      <c r="F8" s="111"/>
      <c r="G8" s="120"/>
    </row>
    <row r="9" spans="1:7" s="3" customFormat="1" ht="14.4" customHeight="1" x14ac:dyDescent="0.3">
      <c r="A9" s="273" t="s">
        <v>84</v>
      </c>
      <c r="B9" s="274"/>
      <c r="C9" s="121" t="s">
        <v>3</v>
      </c>
      <c r="D9" s="261">
        <v>35000</v>
      </c>
      <c r="E9" s="262"/>
      <c r="F9" s="112" t="s">
        <v>106</v>
      </c>
      <c r="G9" s="110"/>
    </row>
    <row r="10" spans="1:7" ht="14.4" customHeight="1" x14ac:dyDescent="0.3">
      <c r="A10" s="273" t="s">
        <v>112</v>
      </c>
      <c r="B10" s="274"/>
      <c r="C10" s="144" t="s">
        <v>108</v>
      </c>
      <c r="D10" s="259">
        <v>100000</v>
      </c>
      <c r="E10" s="260"/>
      <c r="F10" s="146"/>
      <c r="G10" s="147"/>
    </row>
    <row r="11" spans="1:7" ht="14.4" customHeight="1" x14ac:dyDescent="0.3">
      <c r="A11" s="273" t="s">
        <v>113</v>
      </c>
      <c r="B11" s="274"/>
      <c r="C11" s="121" t="s">
        <v>109</v>
      </c>
      <c r="D11" s="259">
        <v>10000</v>
      </c>
      <c r="E11" s="260"/>
      <c r="F11" s="64"/>
      <c r="G11" s="110"/>
    </row>
    <row r="12" spans="1:7" ht="14.4" customHeight="1" x14ac:dyDescent="0.3">
      <c r="A12" s="245" t="s">
        <v>107</v>
      </c>
      <c r="B12" s="246"/>
      <c r="C12" s="145" t="s">
        <v>115</v>
      </c>
      <c r="D12" s="263">
        <v>0</v>
      </c>
      <c r="E12" s="264"/>
      <c r="F12" s="146"/>
      <c r="G12" s="147"/>
    </row>
    <row r="13" spans="1:7" ht="14.4" customHeight="1" x14ac:dyDescent="0.3">
      <c r="A13" s="245"/>
      <c r="B13" s="246"/>
      <c r="C13" s="121"/>
      <c r="D13" s="263">
        <v>0</v>
      </c>
      <c r="E13" s="264"/>
      <c r="F13" s="64"/>
      <c r="G13" s="110"/>
    </row>
    <row r="14" spans="1:7" ht="14.4" customHeight="1" x14ac:dyDescent="0.3">
      <c r="A14" s="245"/>
      <c r="B14" s="246"/>
      <c r="C14" s="144"/>
      <c r="D14" s="263">
        <v>0</v>
      </c>
      <c r="E14" s="264"/>
      <c r="F14" s="146"/>
      <c r="G14" s="147"/>
    </row>
    <row r="15" spans="1:7" ht="14.4" customHeight="1" x14ac:dyDescent="0.3">
      <c r="A15" s="245"/>
      <c r="B15" s="246"/>
      <c r="C15" s="144"/>
      <c r="D15" s="263">
        <v>0</v>
      </c>
      <c r="E15" s="264"/>
      <c r="F15" s="146"/>
      <c r="G15" s="147"/>
    </row>
    <row r="16" spans="1:7" ht="14.4" customHeight="1" x14ac:dyDescent="0.3">
      <c r="A16" s="245"/>
      <c r="B16" s="246"/>
      <c r="C16" s="121"/>
      <c r="D16" s="263">
        <v>0</v>
      </c>
      <c r="E16" s="264"/>
      <c r="F16" s="64"/>
      <c r="G16" s="110"/>
    </row>
    <row r="17" spans="1:7" ht="14.4" customHeight="1" x14ac:dyDescent="0.3">
      <c r="A17" s="245"/>
      <c r="B17" s="246"/>
      <c r="C17" s="144"/>
      <c r="D17" s="263">
        <v>0</v>
      </c>
      <c r="E17" s="264"/>
      <c r="F17" s="146"/>
      <c r="G17" s="147"/>
    </row>
    <row r="18" spans="1:7" ht="14.4" customHeight="1" x14ac:dyDescent="0.3">
      <c r="A18" s="245"/>
      <c r="B18" s="246"/>
      <c r="C18" s="121"/>
      <c r="D18" s="263">
        <v>0</v>
      </c>
      <c r="E18" s="264"/>
      <c r="F18" s="64"/>
      <c r="G18" s="110"/>
    </row>
    <row r="19" spans="1:7" ht="14.4" customHeight="1" x14ac:dyDescent="0.3">
      <c r="A19" s="245"/>
      <c r="B19" s="246"/>
      <c r="C19" s="144"/>
      <c r="D19" s="263">
        <v>0</v>
      </c>
      <c r="E19" s="264"/>
      <c r="F19" s="146"/>
      <c r="G19" s="147"/>
    </row>
    <row r="20" spans="1:7" ht="14.4" customHeight="1" x14ac:dyDescent="0.3">
      <c r="A20" s="245"/>
      <c r="B20" s="246"/>
      <c r="C20" s="144"/>
      <c r="D20" s="263">
        <v>0</v>
      </c>
      <c r="E20" s="264"/>
      <c r="F20" s="146"/>
      <c r="G20" s="147"/>
    </row>
    <row r="21" spans="1:7" ht="14.4" customHeight="1" x14ac:dyDescent="0.3">
      <c r="A21" s="245"/>
      <c r="B21" s="246"/>
      <c r="C21" s="121"/>
      <c r="D21" s="278">
        <v>0</v>
      </c>
      <c r="E21" s="279"/>
      <c r="F21" s="64"/>
      <c r="G21" s="110"/>
    </row>
    <row r="22" spans="1:7" ht="14.4" customHeight="1" x14ac:dyDescent="0.3">
      <c r="A22" s="245"/>
      <c r="B22" s="246"/>
      <c r="C22" s="144"/>
      <c r="D22" s="263">
        <v>0</v>
      </c>
      <c r="E22" s="264"/>
      <c r="F22" s="146"/>
      <c r="G22" s="147"/>
    </row>
    <row r="23" spans="1:7" ht="14.4" customHeight="1" x14ac:dyDescent="0.3">
      <c r="A23" s="245"/>
      <c r="B23" s="246"/>
      <c r="C23" s="121"/>
      <c r="D23" s="263">
        <v>0</v>
      </c>
      <c r="E23" s="264"/>
      <c r="F23" s="64"/>
      <c r="G23" s="110"/>
    </row>
    <row r="24" spans="1:7" ht="14.4" customHeight="1" x14ac:dyDescent="0.3">
      <c r="A24" s="245"/>
      <c r="B24" s="246"/>
      <c r="C24" s="144"/>
      <c r="D24" s="263">
        <v>0</v>
      </c>
      <c r="E24" s="264"/>
      <c r="F24" s="146"/>
      <c r="G24" s="147"/>
    </row>
    <row r="25" spans="1:7" ht="14.4" customHeight="1" x14ac:dyDescent="0.3">
      <c r="A25" s="245"/>
      <c r="B25" s="246"/>
      <c r="C25" s="121"/>
      <c r="D25" s="263">
        <v>0</v>
      </c>
      <c r="E25" s="264"/>
      <c r="F25" s="64"/>
      <c r="G25" s="110"/>
    </row>
    <row r="26" spans="1:7" ht="14.4" customHeight="1" x14ac:dyDescent="0.3">
      <c r="A26" s="245"/>
      <c r="B26" s="246"/>
      <c r="C26" s="144"/>
      <c r="D26" s="263">
        <v>0</v>
      </c>
      <c r="E26" s="264"/>
      <c r="F26" s="146"/>
      <c r="G26" s="147"/>
    </row>
    <row r="27" spans="1:7" ht="14.4" customHeight="1" x14ac:dyDescent="0.3">
      <c r="A27" s="245"/>
      <c r="B27" s="246"/>
      <c r="C27" s="121"/>
      <c r="D27" s="263">
        <v>0</v>
      </c>
      <c r="E27" s="264"/>
      <c r="F27" s="64"/>
      <c r="G27" s="110"/>
    </row>
    <row r="28" spans="1:7" ht="14.4" customHeight="1" x14ac:dyDescent="0.3">
      <c r="A28" s="245"/>
      <c r="B28" s="246"/>
      <c r="C28" s="144"/>
      <c r="D28" s="263">
        <v>0</v>
      </c>
      <c r="E28" s="264"/>
      <c r="F28" s="146"/>
      <c r="G28" s="147"/>
    </row>
    <row r="29" spans="1:7" ht="14.4" customHeight="1" x14ac:dyDescent="0.3">
      <c r="A29" s="245"/>
      <c r="B29" s="246"/>
      <c r="C29" s="121"/>
      <c r="D29" s="263">
        <v>0</v>
      </c>
      <c r="E29" s="264"/>
      <c r="F29" s="64"/>
      <c r="G29" s="110"/>
    </row>
    <row r="30" spans="1:7" ht="13.8" x14ac:dyDescent="0.3">
      <c r="A30" s="245"/>
      <c r="B30" s="246"/>
      <c r="C30" s="144"/>
      <c r="D30" s="263">
        <v>0</v>
      </c>
      <c r="E30" s="264"/>
      <c r="F30" s="146"/>
      <c r="G30" s="147"/>
    </row>
    <row r="31" spans="1:7" ht="13.8" x14ac:dyDescent="0.3">
      <c r="A31" s="245"/>
      <c r="B31" s="246"/>
      <c r="C31" s="121"/>
      <c r="D31" s="263">
        <v>0</v>
      </c>
      <c r="E31" s="264"/>
      <c r="F31" s="64"/>
      <c r="G31" s="110"/>
    </row>
    <row r="32" spans="1:7" ht="13.8" x14ac:dyDescent="0.3">
      <c r="A32" s="245"/>
      <c r="B32" s="246"/>
      <c r="C32" s="144"/>
      <c r="D32" s="263">
        <v>0</v>
      </c>
      <c r="E32" s="264"/>
      <c r="F32" s="146"/>
      <c r="G32" s="147"/>
    </row>
    <row r="33" spans="1:7" ht="13.8" x14ac:dyDescent="0.3">
      <c r="A33" s="245"/>
      <c r="B33" s="246"/>
      <c r="C33" s="121"/>
      <c r="D33" s="263">
        <v>0</v>
      </c>
      <c r="E33" s="264"/>
      <c r="F33" s="64"/>
      <c r="G33" s="110"/>
    </row>
    <row r="34" spans="1:7" s="13" customFormat="1" ht="13.8" x14ac:dyDescent="0.3">
      <c r="A34" s="287" t="s">
        <v>85</v>
      </c>
      <c r="B34" s="288"/>
      <c r="C34" s="122" t="s">
        <v>78</v>
      </c>
      <c r="D34" s="259">
        <v>220000</v>
      </c>
      <c r="E34" s="260"/>
      <c r="F34" s="146"/>
      <c r="G34" s="147"/>
    </row>
    <row r="35" spans="1:7" s="13" customFormat="1" ht="13.8" x14ac:dyDescent="0.3">
      <c r="A35" s="245"/>
      <c r="B35" s="246"/>
      <c r="C35" s="122" t="s">
        <v>100</v>
      </c>
      <c r="D35" s="289">
        <v>0</v>
      </c>
      <c r="E35" s="290"/>
      <c r="F35" s="146"/>
      <c r="G35" s="147"/>
    </row>
    <row r="36" spans="1:7" s="13" customFormat="1" ht="14.4" thickBot="1" x14ac:dyDescent="0.35">
      <c r="A36" s="285"/>
      <c r="B36" s="286"/>
      <c r="C36" s="123"/>
      <c r="D36" s="280">
        <v>0</v>
      </c>
      <c r="E36" s="281"/>
      <c r="F36" s="124"/>
      <c r="G36" s="125"/>
    </row>
    <row r="37" spans="1:7" s="13" customFormat="1" ht="14.4" thickTop="1" x14ac:dyDescent="0.3">
      <c r="A37" s="275" t="s">
        <v>5</v>
      </c>
      <c r="B37" s="276"/>
      <c r="C37" s="276"/>
      <c r="D37" s="277">
        <f>SUM(D9:E36)</f>
        <v>365000</v>
      </c>
      <c r="E37" s="277"/>
      <c r="F37" s="126"/>
      <c r="G37" s="127"/>
    </row>
    <row r="38" spans="1:7" s="13" customFormat="1" ht="13.8" x14ac:dyDescent="0.3">
      <c r="A38" s="109"/>
      <c r="B38" s="64"/>
      <c r="C38" s="64"/>
      <c r="D38" s="64"/>
      <c r="E38" s="64"/>
      <c r="F38" s="64"/>
      <c r="G38" s="110"/>
    </row>
    <row r="39" spans="1:7" ht="17.399999999999999" x14ac:dyDescent="0.6">
      <c r="A39" s="115" t="s">
        <v>44</v>
      </c>
      <c r="B39" s="116"/>
      <c r="C39" s="116"/>
      <c r="D39" s="116"/>
      <c r="E39" s="116"/>
      <c r="F39" s="116"/>
      <c r="G39" s="117"/>
    </row>
    <row r="40" spans="1:7" ht="13.8" x14ac:dyDescent="0.3">
      <c r="A40" s="118" t="s">
        <v>86</v>
      </c>
      <c r="B40" s="119"/>
      <c r="C40" s="119"/>
      <c r="D40" s="116"/>
      <c r="E40" s="116"/>
      <c r="F40" s="116"/>
      <c r="G40" s="117"/>
    </row>
    <row r="41" spans="1:7" ht="13.8" x14ac:dyDescent="0.3">
      <c r="A41" s="118" t="s">
        <v>87</v>
      </c>
      <c r="B41" s="119"/>
      <c r="C41" s="119"/>
      <c r="D41" s="116"/>
      <c r="E41" s="116"/>
      <c r="F41" s="116"/>
      <c r="G41" s="117"/>
    </row>
    <row r="42" spans="1:7" ht="13.8" x14ac:dyDescent="0.3">
      <c r="A42" s="118"/>
      <c r="B42" s="119"/>
      <c r="C42" s="119"/>
      <c r="D42" s="116"/>
      <c r="E42" s="116"/>
      <c r="F42" s="116"/>
      <c r="G42" s="117"/>
    </row>
    <row r="43" spans="1:7" ht="13.8" x14ac:dyDescent="0.3">
      <c r="A43" s="118" t="s">
        <v>102</v>
      </c>
      <c r="B43" s="119"/>
      <c r="C43" s="119"/>
      <c r="D43" s="116"/>
      <c r="E43" s="116"/>
      <c r="F43" s="116"/>
      <c r="G43" s="117"/>
    </row>
    <row r="44" spans="1:7" ht="13.8" x14ac:dyDescent="0.3">
      <c r="A44" s="109"/>
      <c r="B44" s="64"/>
      <c r="C44" s="64"/>
      <c r="D44" s="64"/>
      <c r="E44" s="64"/>
      <c r="F44" s="64"/>
      <c r="G44" s="110"/>
    </row>
    <row r="45" spans="1:7" ht="14.4" customHeight="1" x14ac:dyDescent="0.25">
      <c r="A45" s="282" t="s">
        <v>172</v>
      </c>
      <c r="B45" s="283"/>
      <c r="C45" s="283"/>
      <c r="D45" s="283"/>
      <c r="E45" s="283"/>
      <c r="F45" s="283"/>
      <c r="G45" s="284"/>
    </row>
    <row r="46" spans="1:7" x14ac:dyDescent="0.25">
      <c r="A46" s="75"/>
      <c r="B46" s="31"/>
      <c r="C46" s="31"/>
      <c r="D46" s="31"/>
      <c r="E46" s="31"/>
      <c r="F46" s="31"/>
      <c r="G46" s="76"/>
    </row>
    <row r="47" spans="1:7" x14ac:dyDescent="0.25">
      <c r="A47" s="75"/>
      <c r="B47" s="31"/>
      <c r="C47" s="31"/>
      <c r="D47" s="31"/>
      <c r="E47" s="31"/>
      <c r="F47" s="31"/>
      <c r="G47" s="76"/>
    </row>
    <row r="48" spans="1:7" x14ac:dyDescent="0.25">
      <c r="A48" s="75"/>
      <c r="B48" s="31"/>
      <c r="C48" s="31"/>
      <c r="D48" s="31"/>
      <c r="E48" s="31"/>
      <c r="F48" s="31"/>
      <c r="G48" s="76"/>
    </row>
    <row r="49" spans="1:7" x14ac:dyDescent="0.25">
      <c r="A49" s="75"/>
      <c r="B49" s="31"/>
      <c r="C49" s="31"/>
      <c r="D49" s="31"/>
      <c r="E49" s="31"/>
      <c r="F49" s="31"/>
      <c r="G49" s="76"/>
    </row>
    <row r="50" spans="1:7" x14ac:dyDescent="0.25">
      <c r="A50" s="75"/>
      <c r="B50" s="31"/>
      <c r="C50" s="31"/>
      <c r="D50" s="31"/>
      <c r="E50" s="31"/>
      <c r="F50" s="31"/>
      <c r="G50" s="76"/>
    </row>
    <row r="51" spans="1:7" x14ac:dyDescent="0.25">
      <c r="A51" s="75"/>
      <c r="B51" s="31"/>
      <c r="C51" s="31"/>
      <c r="D51" s="31"/>
      <c r="E51" s="31"/>
      <c r="F51" s="31"/>
      <c r="G51" s="76"/>
    </row>
    <row r="52" spans="1:7" ht="13.8" thickBot="1" x14ac:dyDescent="0.3">
      <c r="A52" s="78"/>
      <c r="B52" s="79"/>
      <c r="C52" s="79"/>
      <c r="D52" s="79"/>
      <c r="E52" s="79"/>
      <c r="F52" s="79"/>
      <c r="G52" s="80"/>
    </row>
  </sheetData>
  <mergeCells count="67">
    <mergeCell ref="A45:G45"/>
    <mergeCell ref="A18:B18"/>
    <mergeCell ref="D18:E18"/>
    <mergeCell ref="A19:B19"/>
    <mergeCell ref="D19:E19"/>
    <mergeCell ref="A20:B20"/>
    <mergeCell ref="D20:E20"/>
    <mergeCell ref="D33:E33"/>
    <mergeCell ref="D32:E32"/>
    <mergeCell ref="D31:E31"/>
    <mergeCell ref="D30:E30"/>
    <mergeCell ref="D29:E29"/>
    <mergeCell ref="A35:B35"/>
    <mergeCell ref="A36:B36"/>
    <mergeCell ref="A34:B34"/>
    <mergeCell ref="D35:E35"/>
    <mergeCell ref="A37:C37"/>
    <mergeCell ref="D37:E37"/>
    <mergeCell ref="A14:B14"/>
    <mergeCell ref="D14:E14"/>
    <mergeCell ref="A21:B21"/>
    <mergeCell ref="D21:E21"/>
    <mergeCell ref="A22:B22"/>
    <mergeCell ref="D22:E22"/>
    <mergeCell ref="A23:B23"/>
    <mergeCell ref="D23:E23"/>
    <mergeCell ref="A15:B15"/>
    <mergeCell ref="D15:E15"/>
    <mergeCell ref="A16:B16"/>
    <mergeCell ref="D17:E17"/>
    <mergeCell ref="D34:E34"/>
    <mergeCell ref="D36:E36"/>
    <mergeCell ref="D13:E13"/>
    <mergeCell ref="D12:E12"/>
    <mergeCell ref="A7:B8"/>
    <mergeCell ref="C7:C8"/>
    <mergeCell ref="E7:E8"/>
    <mergeCell ref="A9:B9"/>
    <mergeCell ref="A10:B10"/>
    <mergeCell ref="A11:B11"/>
    <mergeCell ref="A12:B12"/>
    <mergeCell ref="A24:B24"/>
    <mergeCell ref="A13:B1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:G1"/>
    <mergeCell ref="A2:G2"/>
    <mergeCell ref="A5:G5"/>
    <mergeCell ref="A4:G4"/>
    <mergeCell ref="A3:G3"/>
    <mergeCell ref="D11:E11"/>
    <mergeCell ref="D10:E10"/>
    <mergeCell ref="D9:E9"/>
    <mergeCell ref="D28:E28"/>
    <mergeCell ref="D27:E27"/>
    <mergeCell ref="D26:E26"/>
    <mergeCell ref="D25:E25"/>
    <mergeCell ref="D24:E24"/>
    <mergeCell ref="D16:E16"/>
    <mergeCell ref="A17:B17"/>
  </mergeCells>
  <phoneticPr fontId="3" type="noConversion"/>
  <printOptions horizontalCentered="1"/>
  <pageMargins left="1" right="0.75" top="1" bottom="0.75" header="0.5" footer="0.5"/>
  <pageSetup scale="9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5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510540</xdr:colOff>
                <xdr:row>1</xdr:row>
                <xdr:rowOff>7620</xdr:rowOff>
              </to>
            </anchor>
          </objectPr>
        </oleObject>
      </mc:Choice>
      <mc:Fallback>
        <oleObject progId="MSPhotoEd.3" shapeId="307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Layout" zoomScale="90" zoomScaleNormal="80" zoomScalePageLayoutView="90" workbookViewId="0">
      <selection activeCell="A8" sqref="A8"/>
    </sheetView>
  </sheetViews>
  <sheetFormatPr defaultColWidth="6.5546875" defaultRowHeight="13.2" x14ac:dyDescent="0.25"/>
  <cols>
    <col min="1" max="2" width="15.109375" customWidth="1"/>
    <col min="3" max="3" width="17.5546875" customWidth="1"/>
    <col min="4" max="4" width="17.21875" customWidth="1"/>
    <col min="5" max="5" width="15.109375" customWidth="1"/>
    <col min="6" max="6" width="9.109375" customWidth="1"/>
  </cols>
  <sheetData>
    <row r="1" spans="1:6" s="1" customFormat="1" ht="21.6" customHeight="1" x14ac:dyDescent="0.25">
      <c r="A1" s="291" t="str">
        <f>'Cost Recon'!C6</f>
        <v>CSU Chancellor's Office</v>
      </c>
      <c r="B1" s="292"/>
      <c r="C1" s="292"/>
      <c r="D1" s="292"/>
      <c r="E1" s="292"/>
      <c r="F1" s="293"/>
    </row>
    <row r="2" spans="1:6" s="1" customFormat="1" ht="18" customHeight="1" x14ac:dyDescent="0.25">
      <c r="A2" s="303" t="str">
        <f>'Cost Recon'!C4</f>
        <v>Renovation &amp; Retrofit</v>
      </c>
      <c r="B2" s="304"/>
      <c r="C2" s="304"/>
      <c r="D2" s="304"/>
      <c r="E2" s="304"/>
      <c r="F2" s="305"/>
    </row>
    <row r="3" spans="1:6" s="1" customFormat="1" ht="18" customHeight="1" x14ac:dyDescent="0.25">
      <c r="A3" s="297" t="s">
        <v>101</v>
      </c>
      <c r="B3" s="309"/>
      <c r="C3" s="309"/>
      <c r="D3" s="309"/>
      <c r="E3" s="309"/>
      <c r="F3" s="310"/>
    </row>
    <row r="4" spans="1:6" s="1" customFormat="1" ht="18" customHeight="1" x14ac:dyDescent="0.25">
      <c r="A4" s="297" t="s">
        <v>156</v>
      </c>
      <c r="B4" s="298"/>
      <c r="C4" s="298"/>
      <c r="D4" s="298"/>
      <c r="E4" s="298"/>
      <c r="F4" s="299"/>
    </row>
    <row r="5" spans="1:6" s="1" customFormat="1" ht="18" customHeight="1" x14ac:dyDescent="0.25">
      <c r="A5" s="306" t="s">
        <v>157</v>
      </c>
      <c r="B5" s="307"/>
      <c r="C5" s="307"/>
      <c r="D5" s="307"/>
      <c r="E5" s="307"/>
      <c r="F5" s="308"/>
    </row>
    <row r="6" spans="1:6" ht="4.8" customHeight="1" thickBot="1" x14ac:dyDescent="0.35">
      <c r="A6" s="242"/>
      <c r="B6" s="243"/>
      <c r="C6" s="243"/>
      <c r="D6" s="243"/>
      <c r="E6" s="243"/>
      <c r="F6" s="244"/>
    </row>
    <row r="7" spans="1:6" s="25" customFormat="1" ht="38.25" customHeight="1" thickTop="1" x14ac:dyDescent="0.25">
      <c r="A7" s="300" t="s">
        <v>177</v>
      </c>
      <c r="B7" s="301"/>
      <c r="C7" s="301"/>
      <c r="D7" s="301"/>
      <c r="E7" s="301"/>
      <c r="F7" s="302"/>
    </row>
    <row r="8" spans="1:6" ht="13.8" x14ac:dyDescent="0.3">
      <c r="A8" s="128"/>
      <c r="B8" s="114"/>
      <c r="C8" s="114"/>
      <c r="D8" s="114"/>
      <c r="E8" s="114"/>
      <c r="F8" s="129"/>
    </row>
    <row r="9" spans="1:6" ht="20.25" customHeight="1" x14ac:dyDescent="0.35">
      <c r="A9" s="294" t="s">
        <v>47</v>
      </c>
      <c r="B9" s="295"/>
      <c r="C9" s="295"/>
      <c r="D9" s="295"/>
      <c r="E9" s="295"/>
      <c r="F9" s="296"/>
    </row>
    <row r="10" spans="1:6" ht="20.399999999999999" x14ac:dyDescent="0.35">
      <c r="A10" s="294" t="s">
        <v>49</v>
      </c>
      <c r="B10" s="295"/>
      <c r="C10" s="295"/>
      <c r="D10" s="295"/>
      <c r="E10" s="295"/>
      <c r="F10" s="296"/>
    </row>
    <row r="11" spans="1:6" ht="20.25" customHeight="1" x14ac:dyDescent="0.35">
      <c r="A11" s="294" t="s">
        <v>46</v>
      </c>
      <c r="B11" s="295"/>
      <c r="C11" s="295"/>
      <c r="D11" s="295"/>
      <c r="E11" s="295"/>
      <c r="F11" s="296"/>
    </row>
    <row r="12" spans="1:6" ht="20.399999999999999" x14ac:dyDescent="0.35">
      <c r="A12" s="294" t="s">
        <v>50</v>
      </c>
      <c r="B12" s="295"/>
      <c r="C12" s="295"/>
      <c r="D12" s="295"/>
      <c r="E12" s="295"/>
      <c r="F12" s="296"/>
    </row>
    <row r="13" spans="1:6" ht="20.25" customHeight="1" x14ac:dyDescent="0.35">
      <c r="A13" s="294" t="s">
        <v>48</v>
      </c>
      <c r="B13" s="295"/>
      <c r="C13" s="295"/>
      <c r="D13" s="295"/>
      <c r="E13" s="295"/>
      <c r="F13" s="296"/>
    </row>
    <row r="14" spans="1:6" ht="13.8" x14ac:dyDescent="0.3">
      <c r="A14" s="128"/>
      <c r="B14" s="114"/>
      <c r="C14" s="114"/>
      <c r="D14" s="114"/>
      <c r="E14" s="114"/>
      <c r="F14" s="129"/>
    </row>
    <row r="15" spans="1:6" ht="13.8" x14ac:dyDescent="0.3">
      <c r="A15" s="128"/>
      <c r="B15" s="114"/>
      <c r="C15" s="114"/>
      <c r="D15" s="114"/>
      <c r="E15" s="114"/>
      <c r="F15" s="129"/>
    </row>
    <row r="16" spans="1:6" ht="13.8" x14ac:dyDescent="0.3">
      <c r="A16" s="128"/>
      <c r="B16" s="114"/>
      <c r="C16" s="114"/>
      <c r="D16" s="114"/>
      <c r="E16" s="114"/>
      <c r="F16" s="129"/>
    </row>
    <row r="17" spans="1:8" ht="13.8" x14ac:dyDescent="0.3">
      <c r="A17" s="128"/>
      <c r="B17" s="114"/>
      <c r="C17" s="114"/>
      <c r="D17" s="114"/>
      <c r="E17" s="114"/>
      <c r="F17" s="129"/>
    </row>
    <row r="18" spans="1:8" ht="15.6" x14ac:dyDescent="0.3">
      <c r="A18" s="128"/>
      <c r="B18" s="114"/>
      <c r="C18" s="130"/>
      <c r="D18" s="130"/>
      <c r="E18" s="130"/>
      <c r="F18" s="129"/>
      <c r="G18" s="26"/>
      <c r="H18" s="26"/>
    </row>
    <row r="19" spans="1:8" ht="13.8" x14ac:dyDescent="0.3">
      <c r="A19" s="128"/>
      <c r="B19" s="114"/>
      <c r="C19" s="114"/>
      <c r="D19" s="114"/>
      <c r="E19" s="114"/>
      <c r="F19" s="129"/>
    </row>
    <row r="20" spans="1:8" ht="13.8" x14ac:dyDescent="0.3">
      <c r="A20" s="128"/>
      <c r="B20" s="114"/>
      <c r="C20" s="114"/>
      <c r="D20" s="114"/>
      <c r="E20" s="114"/>
      <c r="F20" s="129"/>
    </row>
    <row r="21" spans="1:8" ht="13.8" x14ac:dyDescent="0.3">
      <c r="A21" s="128"/>
      <c r="B21" s="114"/>
      <c r="C21" s="114"/>
      <c r="D21" s="114"/>
      <c r="E21" s="114"/>
      <c r="F21" s="129"/>
    </row>
    <row r="22" spans="1:8" ht="13.8" x14ac:dyDescent="0.3">
      <c r="A22" s="128"/>
      <c r="B22" s="114"/>
      <c r="C22" s="114"/>
      <c r="D22" s="114"/>
      <c r="E22" s="114"/>
      <c r="F22" s="129"/>
    </row>
    <row r="23" spans="1:8" ht="13.8" x14ac:dyDescent="0.3">
      <c r="A23" s="128"/>
      <c r="B23" s="114"/>
      <c r="C23" s="114"/>
      <c r="D23" s="114"/>
      <c r="E23" s="114"/>
      <c r="F23" s="129"/>
    </row>
    <row r="24" spans="1:8" ht="13.8" x14ac:dyDescent="0.3">
      <c r="A24" s="128"/>
      <c r="B24" s="114"/>
      <c r="C24" s="114"/>
      <c r="D24" s="114"/>
      <c r="E24" s="114"/>
      <c r="F24" s="129"/>
    </row>
    <row r="25" spans="1:8" ht="13.8" x14ac:dyDescent="0.3">
      <c r="A25" s="128"/>
      <c r="B25" s="114"/>
      <c r="C25" s="114"/>
      <c r="D25" s="114"/>
      <c r="E25" s="114"/>
      <c r="F25" s="129"/>
    </row>
    <row r="26" spans="1:8" ht="13.8" x14ac:dyDescent="0.3">
      <c r="A26" s="128"/>
      <c r="B26" s="114"/>
      <c r="C26" s="114"/>
      <c r="D26" s="114"/>
      <c r="E26" s="114"/>
      <c r="F26" s="129"/>
    </row>
    <row r="27" spans="1:8" ht="13.8" x14ac:dyDescent="0.3">
      <c r="A27" s="128"/>
      <c r="B27" s="114"/>
      <c r="C27" s="114"/>
      <c r="D27" s="114"/>
      <c r="E27" s="114"/>
      <c r="F27" s="129"/>
    </row>
    <row r="28" spans="1:8" ht="13.8" x14ac:dyDescent="0.3">
      <c r="A28" s="128"/>
      <c r="B28" s="114"/>
      <c r="C28" s="114"/>
      <c r="D28" s="114"/>
      <c r="E28" s="114"/>
      <c r="F28" s="129"/>
    </row>
    <row r="29" spans="1:8" ht="13.8" x14ac:dyDescent="0.3">
      <c r="A29" s="128"/>
      <c r="B29" s="114"/>
      <c r="C29" s="114"/>
      <c r="D29" s="114"/>
      <c r="E29" s="114"/>
      <c r="F29" s="129"/>
    </row>
    <row r="30" spans="1:8" ht="13.8" x14ac:dyDescent="0.3">
      <c r="A30" s="128"/>
      <c r="B30" s="114"/>
      <c r="C30" s="114"/>
      <c r="D30" s="114"/>
      <c r="E30" s="114"/>
      <c r="F30" s="129"/>
    </row>
    <row r="31" spans="1:8" ht="13.8" x14ac:dyDescent="0.3">
      <c r="A31" s="128"/>
      <c r="B31" s="114"/>
      <c r="C31" s="114"/>
      <c r="D31" s="114"/>
      <c r="E31" s="114"/>
      <c r="F31" s="129"/>
    </row>
    <row r="32" spans="1:8" ht="13.8" x14ac:dyDescent="0.3">
      <c r="A32" s="128"/>
      <c r="B32" s="114"/>
      <c r="C32" s="114"/>
      <c r="D32" s="114"/>
      <c r="E32" s="114"/>
      <c r="F32" s="129"/>
    </row>
    <row r="33" spans="1:6" ht="13.8" x14ac:dyDescent="0.3">
      <c r="A33" s="128"/>
      <c r="B33" s="114"/>
      <c r="C33" s="114"/>
      <c r="D33" s="114"/>
      <c r="E33" s="114"/>
      <c r="F33" s="129"/>
    </row>
    <row r="34" spans="1:6" ht="13.8" x14ac:dyDescent="0.3">
      <c r="A34" s="128"/>
      <c r="B34" s="114"/>
      <c r="C34" s="114"/>
      <c r="D34" s="114"/>
      <c r="E34" s="114"/>
      <c r="F34" s="129"/>
    </row>
    <row r="35" spans="1:6" ht="13.8" x14ac:dyDescent="0.3">
      <c r="A35" s="128"/>
      <c r="B35" s="114"/>
      <c r="C35" s="114"/>
      <c r="D35" s="114"/>
      <c r="E35" s="114"/>
      <c r="F35" s="129"/>
    </row>
    <row r="36" spans="1:6" ht="13.8" x14ac:dyDescent="0.3">
      <c r="A36" s="128"/>
      <c r="B36" s="114"/>
      <c r="C36" s="114"/>
      <c r="D36" s="114"/>
      <c r="E36" s="114"/>
      <c r="F36" s="129"/>
    </row>
    <row r="37" spans="1:6" ht="13.8" x14ac:dyDescent="0.3">
      <c r="A37" s="128"/>
      <c r="B37" s="114"/>
      <c r="C37" s="114"/>
      <c r="D37" s="114"/>
      <c r="E37" s="114"/>
      <c r="F37" s="129"/>
    </row>
    <row r="38" spans="1:6" ht="13.8" x14ac:dyDescent="0.3">
      <c r="A38" s="128"/>
      <c r="B38" s="114"/>
      <c r="C38" s="114"/>
      <c r="D38" s="114"/>
      <c r="E38" s="114"/>
      <c r="F38" s="129"/>
    </row>
    <row r="39" spans="1:6" ht="13.8" x14ac:dyDescent="0.3">
      <c r="A39" s="128"/>
      <c r="B39" s="114"/>
      <c r="C39" s="114"/>
      <c r="D39" s="114"/>
      <c r="E39" s="114"/>
      <c r="F39" s="129"/>
    </row>
    <row r="40" spans="1:6" ht="13.8" x14ac:dyDescent="0.3">
      <c r="A40" s="128"/>
      <c r="B40" s="114"/>
      <c r="C40" s="114"/>
      <c r="D40" s="114"/>
      <c r="E40" s="114"/>
      <c r="F40" s="129"/>
    </row>
    <row r="41" spans="1:6" ht="13.8" x14ac:dyDescent="0.3">
      <c r="A41" s="128"/>
      <c r="B41" s="114"/>
      <c r="C41" s="114"/>
      <c r="D41" s="114"/>
      <c r="E41" s="114"/>
      <c r="F41" s="129"/>
    </row>
    <row r="42" spans="1:6" ht="13.8" x14ac:dyDescent="0.3">
      <c r="A42" s="128"/>
      <c r="B42" s="114"/>
      <c r="C42" s="114"/>
      <c r="D42" s="114"/>
      <c r="E42" s="114"/>
      <c r="F42" s="129"/>
    </row>
    <row r="43" spans="1:6" ht="13.8" x14ac:dyDescent="0.3">
      <c r="A43" s="128"/>
      <c r="B43" s="114"/>
      <c r="C43" s="114"/>
      <c r="D43" s="114"/>
      <c r="E43" s="114"/>
      <c r="F43" s="129"/>
    </row>
    <row r="44" spans="1:6" ht="13.8" x14ac:dyDescent="0.3">
      <c r="A44" s="128"/>
      <c r="B44" s="114"/>
      <c r="C44" s="114"/>
      <c r="D44" s="114"/>
      <c r="E44" s="114"/>
      <c r="F44" s="129"/>
    </row>
    <row r="45" spans="1:6" ht="13.8" x14ac:dyDescent="0.3">
      <c r="A45" s="128"/>
      <c r="B45" s="114"/>
      <c r="C45" s="114"/>
      <c r="D45" s="114"/>
      <c r="E45" s="114"/>
      <c r="F45" s="129"/>
    </row>
    <row r="46" spans="1:6" ht="13.8" x14ac:dyDescent="0.3">
      <c r="A46" s="128"/>
      <c r="B46" s="114"/>
      <c r="C46" s="114"/>
      <c r="D46" s="114"/>
      <c r="E46" s="114"/>
      <c r="F46" s="129"/>
    </row>
    <row r="47" spans="1:6" ht="13.8" x14ac:dyDescent="0.3">
      <c r="A47" s="128"/>
      <c r="B47" s="114"/>
      <c r="C47" s="114"/>
      <c r="D47" s="114"/>
      <c r="E47" s="114"/>
      <c r="F47" s="129"/>
    </row>
    <row r="48" spans="1:6" ht="14.4" thickBot="1" x14ac:dyDescent="0.35">
      <c r="A48" s="131"/>
      <c r="B48" s="132"/>
      <c r="C48" s="132"/>
      <c r="D48" s="132"/>
      <c r="E48" s="132"/>
      <c r="F48" s="133"/>
    </row>
  </sheetData>
  <mergeCells count="12">
    <mergeCell ref="A1:F1"/>
    <mergeCell ref="A6:F6"/>
    <mergeCell ref="A11:F11"/>
    <mergeCell ref="A12:F12"/>
    <mergeCell ref="A13:F13"/>
    <mergeCell ref="A4:F4"/>
    <mergeCell ref="A7:F7"/>
    <mergeCell ref="A2:F2"/>
    <mergeCell ref="A5:F5"/>
    <mergeCell ref="A3:F3"/>
    <mergeCell ref="A9:F9"/>
    <mergeCell ref="A10:F10"/>
  </mergeCells>
  <phoneticPr fontId="3" type="noConversion"/>
  <printOptions horizontalCentered="1"/>
  <pageMargins left="1" right="0.75" top="1" bottom="0.75" header="0.5" footer="0.5"/>
  <pageSetup scale="96" orientation="portrait" r:id="rId1"/>
  <headerFooter alignWithMargins="0">
    <oddHeader xml:space="preserve">&amp;L
</oddHeader>
  </headerFooter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1</xdr:col>
                <xdr:colOff>922020</xdr:colOff>
                <xdr:row>0</xdr:row>
                <xdr:rowOff>259080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"/>
  <sheetViews>
    <sheetView view="pageLayout" zoomScaleNormal="115" workbookViewId="0">
      <selection activeCell="A4" sqref="A4:G4"/>
    </sheetView>
  </sheetViews>
  <sheetFormatPr defaultColWidth="9.109375" defaultRowHeight="13.2" x14ac:dyDescent="0.25"/>
  <cols>
    <col min="1" max="1" width="15" style="2" customWidth="1"/>
    <col min="2" max="2" width="9.109375" style="2"/>
    <col min="3" max="3" width="29.33203125" style="2" customWidth="1"/>
    <col min="4" max="4" width="9.109375" style="2"/>
    <col min="5" max="5" width="13" style="2" customWidth="1"/>
    <col min="6" max="7" width="5.5546875" style="2" customWidth="1"/>
    <col min="8" max="16384" width="9.109375" style="2"/>
  </cols>
  <sheetData>
    <row r="1" spans="1:14" s="1" customFormat="1" ht="18" customHeight="1" x14ac:dyDescent="0.25">
      <c r="A1" s="247" t="str">
        <f>'Cost Recon'!C6</f>
        <v>CSU Chancellor's Office</v>
      </c>
      <c r="B1" s="248"/>
      <c r="C1" s="248"/>
      <c r="D1" s="248"/>
      <c r="E1" s="248"/>
      <c r="F1" s="248"/>
      <c r="G1" s="249"/>
    </row>
    <row r="2" spans="1:14" s="1" customFormat="1" ht="18" customHeight="1" x14ac:dyDescent="0.25">
      <c r="A2" s="303" t="str">
        <f>'Cost Recon'!C4</f>
        <v>Renovation &amp; Retrofit</v>
      </c>
      <c r="B2" s="304"/>
      <c r="C2" s="304"/>
      <c r="D2" s="304"/>
      <c r="E2" s="304"/>
      <c r="F2" s="304"/>
      <c r="G2" s="305"/>
    </row>
    <row r="3" spans="1:14" s="1" customFormat="1" ht="18" customHeight="1" x14ac:dyDescent="0.25">
      <c r="A3" s="256" t="s">
        <v>6</v>
      </c>
      <c r="B3" s="257"/>
      <c r="C3" s="257"/>
      <c r="D3" s="257"/>
      <c r="E3" s="257"/>
      <c r="F3" s="257"/>
      <c r="G3" s="258"/>
    </row>
    <row r="4" spans="1:14" s="1" customFormat="1" ht="18" customHeight="1" x14ac:dyDescent="0.25">
      <c r="A4" s="256" t="s">
        <v>168</v>
      </c>
      <c r="B4" s="257"/>
      <c r="C4" s="257"/>
      <c r="D4" s="257"/>
      <c r="E4" s="257"/>
      <c r="F4" s="257"/>
      <c r="G4" s="258"/>
    </row>
    <row r="5" spans="1:14" s="1" customFormat="1" ht="18" customHeight="1" x14ac:dyDescent="0.25">
      <c r="A5" s="306" t="s">
        <v>153</v>
      </c>
      <c r="B5" s="254"/>
      <c r="C5" s="254"/>
      <c r="D5" s="254"/>
      <c r="E5" s="254"/>
      <c r="F5" s="254"/>
      <c r="G5" s="255"/>
    </row>
    <row r="6" spans="1:14" ht="4.2" customHeight="1" thickBot="1" x14ac:dyDescent="0.35">
      <c r="A6" s="313"/>
      <c r="B6" s="314"/>
      <c r="C6" s="314"/>
      <c r="D6" s="314"/>
      <c r="E6" s="314"/>
      <c r="F6" s="314"/>
      <c r="G6" s="315"/>
    </row>
    <row r="7" spans="1:14" ht="14.4" thickTop="1" x14ac:dyDescent="0.3">
      <c r="A7" s="318" t="s">
        <v>45</v>
      </c>
      <c r="B7" s="113"/>
      <c r="C7" s="316" t="s">
        <v>1</v>
      </c>
      <c r="D7" s="139"/>
      <c r="E7" s="320" t="s">
        <v>2</v>
      </c>
      <c r="F7" s="316"/>
      <c r="G7" s="321"/>
    </row>
    <row r="8" spans="1:14" s="3" customFormat="1" ht="13.8" x14ac:dyDescent="0.3">
      <c r="A8" s="319"/>
      <c r="B8" s="141"/>
      <c r="C8" s="317"/>
      <c r="D8" s="142"/>
      <c r="E8" s="322"/>
      <c r="F8" s="317"/>
      <c r="G8" s="323"/>
    </row>
    <row r="9" spans="1:14" ht="13.8" x14ac:dyDescent="0.3">
      <c r="A9" s="109" t="s">
        <v>88</v>
      </c>
      <c r="B9" s="113"/>
      <c r="C9" s="64" t="s">
        <v>3</v>
      </c>
      <c r="D9" s="139"/>
      <c r="E9" s="324">
        <v>30959.42</v>
      </c>
      <c r="F9" s="325"/>
      <c r="G9" s="110"/>
    </row>
    <row r="10" spans="1:14" ht="13.8" x14ac:dyDescent="0.3">
      <c r="A10" s="109" t="s">
        <v>110</v>
      </c>
      <c r="B10" s="113"/>
      <c r="C10" s="64" t="s">
        <v>108</v>
      </c>
      <c r="D10" s="139"/>
      <c r="E10" s="311">
        <v>50000</v>
      </c>
      <c r="F10" s="312"/>
      <c r="G10" s="110"/>
    </row>
    <row r="11" spans="1:14" ht="13.8" x14ac:dyDescent="0.3">
      <c r="A11" s="109" t="s">
        <v>111</v>
      </c>
      <c r="B11" s="113"/>
      <c r="C11" s="64" t="s">
        <v>109</v>
      </c>
      <c r="D11" s="139"/>
      <c r="E11" s="311">
        <v>20000</v>
      </c>
      <c r="F11" s="312"/>
      <c r="G11" s="110"/>
    </row>
    <row r="12" spans="1:14" ht="27.6" x14ac:dyDescent="0.3">
      <c r="A12" s="143" t="s">
        <v>171</v>
      </c>
      <c r="B12" s="113"/>
      <c r="C12" s="112" t="s">
        <v>169</v>
      </c>
      <c r="D12" s="139"/>
      <c r="E12" s="326" t="s">
        <v>170</v>
      </c>
      <c r="F12" s="327"/>
      <c r="G12" s="110"/>
      <c r="J12" s="27"/>
      <c r="K12" s="27"/>
      <c r="L12" s="27"/>
      <c r="M12" s="27"/>
      <c r="N12" s="27"/>
    </row>
    <row r="13" spans="1:14" ht="13.8" x14ac:dyDescent="0.3">
      <c r="A13" s="109"/>
      <c r="B13" s="113"/>
      <c r="C13" s="64"/>
      <c r="D13" s="139"/>
      <c r="E13" s="328">
        <v>0</v>
      </c>
      <c r="F13" s="329"/>
      <c r="G13" s="110"/>
    </row>
    <row r="14" spans="1:14" ht="13.8" x14ac:dyDescent="0.3">
      <c r="A14" s="113"/>
      <c r="B14" s="113"/>
      <c r="C14" s="64"/>
      <c r="D14" s="139"/>
      <c r="E14" s="328">
        <v>0</v>
      </c>
      <c r="F14" s="329"/>
      <c r="G14" s="110"/>
    </row>
    <row r="15" spans="1:14" ht="13.8" x14ac:dyDescent="0.3">
      <c r="A15" s="109"/>
      <c r="B15" s="113"/>
      <c r="C15" s="64"/>
      <c r="D15" s="139"/>
      <c r="E15" s="328">
        <v>0</v>
      </c>
      <c r="F15" s="329"/>
      <c r="G15" s="110"/>
    </row>
    <row r="16" spans="1:14" ht="13.8" x14ac:dyDescent="0.3">
      <c r="A16" s="109"/>
      <c r="B16" s="113"/>
      <c r="C16" s="64"/>
      <c r="D16" s="139"/>
      <c r="E16" s="328">
        <v>0</v>
      </c>
      <c r="F16" s="329"/>
      <c r="G16" s="110"/>
    </row>
    <row r="17" spans="1:7" ht="13.8" x14ac:dyDescent="0.3">
      <c r="A17" s="109"/>
      <c r="B17" s="113"/>
      <c r="C17" s="64"/>
      <c r="D17" s="140"/>
      <c r="E17" s="328">
        <v>0</v>
      </c>
      <c r="F17" s="329"/>
      <c r="G17" s="110"/>
    </row>
    <row r="18" spans="1:7" ht="13.8" x14ac:dyDescent="0.3">
      <c r="A18" s="109"/>
      <c r="B18" s="113"/>
      <c r="C18" s="64"/>
      <c r="D18" s="140"/>
      <c r="E18" s="328">
        <v>0</v>
      </c>
      <c r="F18" s="329"/>
      <c r="G18" s="110"/>
    </row>
    <row r="19" spans="1:7" ht="13.8" x14ac:dyDescent="0.3">
      <c r="A19" s="109"/>
      <c r="B19" s="113"/>
      <c r="C19" s="64"/>
      <c r="D19" s="139"/>
      <c r="E19" s="328">
        <v>0</v>
      </c>
      <c r="F19" s="329"/>
      <c r="G19" s="110"/>
    </row>
    <row r="20" spans="1:7" ht="13.8" x14ac:dyDescent="0.3">
      <c r="A20" s="109"/>
      <c r="B20" s="113"/>
      <c r="C20" s="64"/>
      <c r="D20" s="139"/>
      <c r="E20" s="328">
        <v>0</v>
      </c>
      <c r="F20" s="329"/>
      <c r="G20" s="110"/>
    </row>
    <row r="21" spans="1:7" ht="13.8" x14ac:dyDescent="0.3">
      <c r="A21" s="109"/>
      <c r="B21" s="113"/>
      <c r="C21" s="64"/>
      <c r="D21" s="139"/>
      <c r="E21" s="328">
        <v>0</v>
      </c>
      <c r="F21" s="329"/>
      <c r="G21" s="110"/>
    </row>
    <row r="22" spans="1:7" ht="13.8" x14ac:dyDescent="0.3">
      <c r="A22" s="109" t="s">
        <v>89</v>
      </c>
      <c r="B22" s="113"/>
      <c r="C22" s="64" t="s">
        <v>82</v>
      </c>
      <c r="D22" s="139"/>
      <c r="E22" s="311">
        <v>110000</v>
      </c>
      <c r="F22" s="312"/>
      <c r="G22" s="110"/>
    </row>
    <row r="23" spans="1:7" ht="13.8" x14ac:dyDescent="0.3">
      <c r="A23" s="109"/>
      <c r="B23" s="113"/>
      <c r="C23" s="64"/>
      <c r="D23" s="139"/>
      <c r="E23" s="328">
        <v>0</v>
      </c>
      <c r="F23" s="329"/>
      <c r="G23" s="110"/>
    </row>
    <row r="24" spans="1:7" ht="13.8" x14ac:dyDescent="0.3">
      <c r="A24" s="109"/>
      <c r="B24" s="113"/>
      <c r="C24" s="64"/>
      <c r="D24" s="139"/>
      <c r="E24" s="328">
        <v>0</v>
      </c>
      <c r="F24" s="329"/>
      <c r="G24" s="110"/>
    </row>
    <row r="25" spans="1:7" ht="13.8" x14ac:dyDescent="0.3">
      <c r="A25" s="109"/>
      <c r="B25" s="113"/>
      <c r="C25" s="64"/>
      <c r="D25" s="139"/>
      <c r="E25" s="328">
        <v>0</v>
      </c>
      <c r="F25" s="329"/>
      <c r="G25" s="110"/>
    </row>
    <row r="26" spans="1:7" ht="13.8" x14ac:dyDescent="0.3">
      <c r="A26" s="109"/>
      <c r="B26" s="113"/>
      <c r="C26" s="64"/>
      <c r="D26" s="139"/>
      <c r="E26" s="328">
        <v>0</v>
      </c>
      <c r="F26" s="329"/>
      <c r="G26" s="110"/>
    </row>
    <row r="27" spans="1:7" ht="13.8" x14ac:dyDescent="0.3">
      <c r="A27" s="109"/>
      <c r="B27" s="113"/>
      <c r="C27" s="64"/>
      <c r="D27" s="139"/>
      <c r="E27" s="328">
        <v>0</v>
      </c>
      <c r="F27" s="329"/>
      <c r="G27" s="110"/>
    </row>
    <row r="28" spans="1:7" ht="13.8" x14ac:dyDescent="0.3">
      <c r="A28" s="113"/>
      <c r="B28" s="113"/>
      <c r="C28" s="64"/>
      <c r="D28" s="139"/>
      <c r="E28" s="328">
        <v>0</v>
      </c>
      <c r="F28" s="329"/>
      <c r="G28" s="110"/>
    </row>
    <row r="29" spans="1:7" ht="13.8" x14ac:dyDescent="0.3">
      <c r="A29" s="109"/>
      <c r="B29" s="113"/>
      <c r="C29" s="64"/>
      <c r="D29" s="139"/>
      <c r="E29" s="328">
        <v>0</v>
      </c>
      <c r="F29" s="329"/>
      <c r="G29" s="110"/>
    </row>
    <row r="30" spans="1:7" ht="13.8" x14ac:dyDescent="0.3">
      <c r="A30" s="109"/>
      <c r="B30" s="113"/>
      <c r="C30" s="64"/>
      <c r="D30" s="139"/>
      <c r="E30" s="328">
        <v>0</v>
      </c>
      <c r="F30" s="329"/>
      <c r="G30" s="110"/>
    </row>
    <row r="31" spans="1:7" ht="13.8" x14ac:dyDescent="0.3">
      <c r="A31" s="109"/>
      <c r="B31" s="113"/>
      <c r="C31" s="64"/>
      <c r="D31" s="139"/>
      <c r="E31" s="328">
        <v>0</v>
      </c>
      <c r="F31" s="329"/>
      <c r="G31" s="110"/>
    </row>
    <row r="32" spans="1:7" ht="13.8" x14ac:dyDescent="0.3">
      <c r="A32" s="109"/>
      <c r="B32" s="113"/>
      <c r="C32" s="64"/>
      <c r="D32" s="139"/>
      <c r="E32" s="328">
        <v>0</v>
      </c>
      <c r="F32" s="329"/>
      <c r="G32" s="110"/>
    </row>
    <row r="33" spans="1:7" ht="13.8" x14ac:dyDescent="0.3">
      <c r="A33" s="113"/>
      <c r="B33" s="113"/>
      <c r="C33" s="64"/>
      <c r="D33" s="139"/>
      <c r="E33" s="328">
        <v>0</v>
      </c>
      <c r="F33" s="329"/>
      <c r="G33" s="110"/>
    </row>
    <row r="34" spans="1:7" ht="13.8" x14ac:dyDescent="0.3">
      <c r="A34" s="113"/>
      <c r="B34" s="113"/>
      <c r="C34" s="64"/>
      <c r="D34" s="139"/>
      <c r="E34" s="328">
        <v>0</v>
      </c>
      <c r="F34" s="329"/>
      <c r="G34" s="110"/>
    </row>
    <row r="35" spans="1:7" ht="13.8" x14ac:dyDescent="0.3">
      <c r="A35" s="109"/>
      <c r="B35" s="113"/>
      <c r="C35" s="64"/>
      <c r="D35" s="139"/>
      <c r="E35" s="328">
        <v>0</v>
      </c>
      <c r="F35" s="329"/>
      <c r="G35" s="110"/>
    </row>
    <row r="36" spans="1:7" ht="14.4" thickBot="1" x14ac:dyDescent="0.35">
      <c r="A36" s="134"/>
      <c r="B36" s="148"/>
      <c r="C36" s="124"/>
      <c r="D36" s="149"/>
      <c r="E36" s="124"/>
      <c r="F36" s="124"/>
      <c r="G36" s="125"/>
    </row>
    <row r="37" spans="1:7" ht="15" thickTop="1" thickBot="1" x14ac:dyDescent="0.35">
      <c r="A37" s="166"/>
      <c r="B37" s="150"/>
      <c r="C37" s="151"/>
      <c r="D37" s="152" t="s">
        <v>5</v>
      </c>
      <c r="E37" s="330">
        <f>SUM(E9:E23)</f>
        <v>210959.41999999998</v>
      </c>
      <c r="F37" s="331"/>
      <c r="G37" s="153"/>
    </row>
    <row r="38" spans="1:7" ht="13.8" x14ac:dyDescent="0.3">
      <c r="A38" s="109"/>
      <c r="B38" s="64"/>
      <c r="C38" s="64"/>
      <c r="D38" s="64"/>
      <c r="E38" s="64"/>
      <c r="F38" s="64"/>
      <c r="G38" s="110"/>
    </row>
    <row r="39" spans="1:7" ht="13.8" x14ac:dyDescent="0.3">
      <c r="A39" s="109"/>
      <c r="B39" s="64"/>
      <c r="C39" s="64"/>
      <c r="D39" s="64"/>
      <c r="E39" s="64"/>
      <c r="F39" s="64"/>
      <c r="G39" s="110"/>
    </row>
    <row r="40" spans="1:7" ht="17.399999999999999" x14ac:dyDescent="0.6">
      <c r="A40" s="115" t="s">
        <v>44</v>
      </c>
      <c r="B40" s="64"/>
      <c r="C40" s="64"/>
      <c r="D40" s="64"/>
      <c r="E40" s="64"/>
      <c r="F40" s="64"/>
      <c r="G40" s="110"/>
    </row>
    <row r="41" spans="1:7" ht="13.8" x14ac:dyDescent="0.3">
      <c r="A41" s="118" t="s">
        <v>90</v>
      </c>
      <c r="B41" s="64"/>
      <c r="C41" s="64"/>
      <c r="D41" s="64"/>
      <c r="E41" s="64"/>
      <c r="F41" s="64"/>
      <c r="G41" s="110"/>
    </row>
    <row r="42" spans="1:7" ht="13.8" x14ac:dyDescent="0.3">
      <c r="A42" s="118" t="s">
        <v>91</v>
      </c>
      <c r="B42" s="64"/>
      <c r="C42" s="64"/>
      <c r="D42" s="64"/>
      <c r="E42" s="64"/>
      <c r="F42" s="64"/>
      <c r="G42" s="110"/>
    </row>
    <row r="43" spans="1:7" ht="13.8" x14ac:dyDescent="0.3">
      <c r="A43" s="109"/>
      <c r="B43" s="64"/>
      <c r="C43" s="64"/>
      <c r="D43" s="64"/>
      <c r="E43" s="64"/>
      <c r="F43" s="64"/>
      <c r="G43" s="110"/>
    </row>
    <row r="44" spans="1:7" ht="13.8" x14ac:dyDescent="0.3">
      <c r="A44" s="135" t="str">
        <f>'Exh B'!$A$43</f>
        <v>** Actual Cost Codes provided by the CM</v>
      </c>
      <c r="B44" s="64"/>
      <c r="C44" s="64"/>
      <c r="D44" s="64"/>
      <c r="E44" s="64"/>
      <c r="F44" s="64"/>
      <c r="G44" s="110"/>
    </row>
    <row r="45" spans="1:7" ht="14.4" thickBot="1" x14ac:dyDescent="0.35">
      <c r="A45" s="136"/>
      <c r="B45" s="137"/>
      <c r="C45" s="137"/>
      <c r="D45" s="137"/>
      <c r="E45" s="137"/>
      <c r="F45" s="137"/>
      <c r="G45" s="138"/>
    </row>
    <row r="46" spans="1:7" ht="14.4" x14ac:dyDescent="0.3">
      <c r="A46" s="167"/>
      <c r="B46" s="168"/>
      <c r="C46" s="168"/>
      <c r="D46" s="168"/>
      <c r="E46" s="168"/>
      <c r="F46" s="168"/>
      <c r="G46" s="168"/>
    </row>
    <row r="47" spans="1:7" ht="13.8" x14ac:dyDescent="0.25">
      <c r="A47" s="31"/>
      <c r="B47" s="31"/>
      <c r="C47" s="169" t="s">
        <v>172</v>
      </c>
      <c r="D47" s="31"/>
      <c r="E47" s="31"/>
      <c r="F47" s="31"/>
      <c r="G47" s="31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</sheetData>
  <mergeCells count="37">
    <mergeCell ref="E22:F22"/>
    <mergeCell ref="E37:F37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4:F34"/>
    <mergeCell ref="E35:F35"/>
    <mergeCell ref="E33:F33"/>
    <mergeCell ref="E28:F28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A1:G1"/>
    <mergeCell ref="A2:G2"/>
    <mergeCell ref="A3:G3"/>
    <mergeCell ref="A5:G5"/>
    <mergeCell ref="A4:G4"/>
    <mergeCell ref="E10:F10"/>
    <mergeCell ref="E11:F11"/>
    <mergeCell ref="A6:G6"/>
    <mergeCell ref="C7:C8"/>
    <mergeCell ref="A7:A8"/>
    <mergeCell ref="E7:G8"/>
    <mergeCell ref="E9:F9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15240</xdr:colOff>
                <xdr:row>0</xdr:row>
                <xdr:rowOff>15240</xdr:rowOff>
              </from>
              <to>
                <xdr:col>2</xdr:col>
                <xdr:colOff>426720</xdr:colOff>
                <xdr:row>0</xdr:row>
                <xdr:rowOff>220980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8"/>
  <sheetViews>
    <sheetView view="pageLayout" zoomScaleNormal="100" workbookViewId="0">
      <selection activeCell="A8" sqref="A8:F8"/>
    </sheetView>
  </sheetViews>
  <sheetFormatPr defaultColWidth="9.109375" defaultRowHeight="13.2" x14ac:dyDescent="0.25"/>
  <cols>
    <col min="1" max="2" width="15.109375" customWidth="1"/>
    <col min="3" max="3" width="16.77734375" customWidth="1"/>
    <col min="4" max="4" width="18.6640625" customWidth="1"/>
    <col min="5" max="5" width="15.109375" customWidth="1"/>
  </cols>
  <sheetData>
    <row r="1" spans="1:6" s="1" customFormat="1" ht="18" customHeight="1" x14ac:dyDescent="0.25">
      <c r="A1" s="247" t="str">
        <f>'Cost Recon'!C6</f>
        <v>CSU Chancellor's Office</v>
      </c>
      <c r="B1" s="248"/>
      <c r="C1" s="248"/>
      <c r="D1" s="248"/>
      <c r="E1" s="248"/>
      <c r="F1" s="249"/>
    </row>
    <row r="2" spans="1:6" s="1" customFormat="1" ht="18" customHeight="1" x14ac:dyDescent="0.25">
      <c r="A2" s="303" t="str">
        <f>'Cost Recon'!C4</f>
        <v>Renovation &amp; Retrofit</v>
      </c>
      <c r="B2" s="304"/>
      <c r="C2" s="304"/>
      <c r="D2" s="304"/>
      <c r="E2" s="304"/>
      <c r="F2" s="305"/>
    </row>
    <row r="3" spans="1:6" s="1" customFormat="1" ht="18" customHeight="1" x14ac:dyDescent="0.25">
      <c r="A3" s="256" t="s">
        <v>103</v>
      </c>
      <c r="B3" s="257"/>
      <c r="C3" s="257"/>
      <c r="D3" s="257"/>
      <c r="E3" s="257"/>
      <c r="F3" s="258"/>
    </row>
    <row r="4" spans="1:6" s="1" customFormat="1" ht="18" customHeight="1" x14ac:dyDescent="0.25">
      <c r="A4" s="256" t="s">
        <v>160</v>
      </c>
      <c r="B4" s="257"/>
      <c r="C4" s="257"/>
      <c r="D4" s="257"/>
      <c r="E4" s="257"/>
      <c r="F4" s="258"/>
    </row>
    <row r="5" spans="1:6" s="1" customFormat="1" ht="18" customHeight="1" x14ac:dyDescent="0.25">
      <c r="A5" s="253" t="s">
        <v>157</v>
      </c>
      <c r="B5" s="338"/>
      <c r="C5" s="338"/>
      <c r="D5" s="338"/>
      <c r="E5" s="338"/>
      <c r="F5" s="339"/>
    </row>
    <row r="6" spans="1:6" ht="5.4" customHeight="1" thickBot="1" x14ac:dyDescent="0.35">
      <c r="A6" s="170"/>
      <c r="B6" s="171"/>
      <c r="C6" s="171"/>
      <c r="D6" s="171"/>
      <c r="E6" s="171"/>
      <c r="F6" s="172"/>
    </row>
    <row r="7" spans="1:6" ht="14.4" thickTop="1" x14ac:dyDescent="0.3">
      <c r="A7" s="128"/>
      <c r="B7" s="114"/>
      <c r="C7" s="114"/>
      <c r="D7" s="114"/>
      <c r="E7" s="114"/>
      <c r="F7" s="129"/>
    </row>
    <row r="8" spans="1:6" ht="38.25" customHeight="1" x14ac:dyDescent="0.25">
      <c r="A8" s="332" t="s">
        <v>104</v>
      </c>
      <c r="B8" s="333"/>
      <c r="C8" s="333"/>
      <c r="D8" s="333"/>
      <c r="E8" s="333"/>
      <c r="F8" s="334"/>
    </row>
    <row r="9" spans="1:6" ht="13.8" x14ac:dyDescent="0.3">
      <c r="A9" s="128"/>
      <c r="B9" s="114"/>
      <c r="C9" s="114"/>
      <c r="D9" s="114"/>
      <c r="E9" s="114"/>
      <c r="F9" s="129"/>
    </row>
    <row r="10" spans="1:6" ht="20.399999999999999" x14ac:dyDescent="0.35">
      <c r="A10" s="335" t="s">
        <v>47</v>
      </c>
      <c r="B10" s="336"/>
      <c r="C10" s="336"/>
      <c r="D10" s="336"/>
      <c r="E10" s="336"/>
      <c r="F10" s="337"/>
    </row>
    <row r="11" spans="1:6" ht="20.399999999999999" x14ac:dyDescent="0.35">
      <c r="A11" s="335" t="s">
        <v>49</v>
      </c>
      <c r="B11" s="336"/>
      <c r="C11" s="336"/>
      <c r="D11" s="336"/>
      <c r="E11" s="336"/>
      <c r="F11" s="337"/>
    </row>
    <row r="12" spans="1:6" ht="20.399999999999999" x14ac:dyDescent="0.35">
      <c r="A12" s="335" t="s">
        <v>51</v>
      </c>
      <c r="B12" s="336"/>
      <c r="C12" s="336"/>
      <c r="D12" s="336"/>
      <c r="E12" s="336"/>
      <c r="F12" s="337"/>
    </row>
    <row r="13" spans="1:6" ht="13.8" x14ac:dyDescent="0.3">
      <c r="A13" s="128"/>
      <c r="B13" s="114"/>
      <c r="C13" s="114"/>
      <c r="D13" s="114"/>
      <c r="E13" s="114"/>
      <c r="F13" s="129"/>
    </row>
    <row r="14" spans="1:6" ht="13.8" x14ac:dyDescent="0.3">
      <c r="A14" s="128"/>
      <c r="B14" s="114"/>
      <c r="C14" s="114"/>
      <c r="D14" s="114"/>
      <c r="E14" s="114"/>
      <c r="F14" s="129"/>
    </row>
    <row r="15" spans="1:6" ht="13.8" x14ac:dyDescent="0.3">
      <c r="A15" s="128"/>
      <c r="B15" s="114"/>
      <c r="C15" s="114"/>
      <c r="D15" s="114"/>
      <c r="E15" s="114"/>
      <c r="F15" s="129"/>
    </row>
    <row r="16" spans="1:6" ht="13.8" x14ac:dyDescent="0.3">
      <c r="A16" s="128"/>
      <c r="B16" s="114"/>
      <c r="C16" s="114"/>
      <c r="D16" s="114"/>
      <c r="E16" s="114"/>
      <c r="F16" s="129"/>
    </row>
    <row r="17" spans="1:6" ht="13.8" x14ac:dyDescent="0.3">
      <c r="A17" s="128"/>
      <c r="B17" s="114"/>
      <c r="C17" s="114"/>
      <c r="D17" s="114"/>
      <c r="E17" s="114"/>
      <c r="F17" s="129"/>
    </row>
    <row r="18" spans="1:6" ht="13.8" x14ac:dyDescent="0.3">
      <c r="A18" s="128"/>
      <c r="B18" s="114"/>
      <c r="C18" s="114"/>
      <c r="D18" s="114"/>
      <c r="E18" s="114"/>
      <c r="F18" s="129"/>
    </row>
    <row r="19" spans="1:6" ht="13.8" x14ac:dyDescent="0.3">
      <c r="A19" s="128"/>
      <c r="B19" s="114"/>
      <c r="C19" s="114"/>
      <c r="D19" s="114"/>
      <c r="E19" s="114"/>
      <c r="F19" s="129"/>
    </row>
    <row r="20" spans="1:6" ht="13.8" x14ac:dyDescent="0.3">
      <c r="A20" s="128"/>
      <c r="B20" s="114"/>
      <c r="C20" s="114"/>
      <c r="D20" s="114"/>
      <c r="E20" s="114"/>
      <c r="F20" s="129"/>
    </row>
    <row r="21" spans="1:6" ht="13.8" x14ac:dyDescent="0.3">
      <c r="A21" s="128"/>
      <c r="B21" s="114"/>
      <c r="C21" s="114"/>
      <c r="D21" s="114"/>
      <c r="E21" s="114"/>
      <c r="F21" s="129"/>
    </row>
    <row r="22" spans="1:6" ht="13.8" x14ac:dyDescent="0.3">
      <c r="A22" s="128"/>
      <c r="B22" s="114"/>
      <c r="C22" s="114"/>
      <c r="D22" s="114"/>
      <c r="E22" s="114"/>
      <c r="F22" s="129"/>
    </row>
    <row r="23" spans="1:6" ht="13.8" x14ac:dyDescent="0.3">
      <c r="A23" s="128"/>
      <c r="B23" s="114"/>
      <c r="C23" s="114"/>
      <c r="D23" s="114"/>
      <c r="E23" s="114"/>
      <c r="F23" s="129"/>
    </row>
    <row r="24" spans="1:6" ht="13.8" x14ac:dyDescent="0.3">
      <c r="A24" s="128"/>
      <c r="B24" s="114"/>
      <c r="C24" s="114"/>
      <c r="D24" s="114"/>
      <c r="E24" s="114"/>
      <c r="F24" s="129"/>
    </row>
    <row r="25" spans="1:6" ht="13.8" x14ac:dyDescent="0.3">
      <c r="A25" s="128"/>
      <c r="B25" s="114"/>
      <c r="C25" s="114"/>
      <c r="D25" s="114"/>
      <c r="E25" s="114"/>
      <c r="F25" s="129"/>
    </row>
    <row r="26" spans="1:6" ht="13.8" x14ac:dyDescent="0.3">
      <c r="A26" s="128"/>
      <c r="B26" s="114"/>
      <c r="C26" s="114"/>
      <c r="D26" s="114"/>
      <c r="E26" s="114"/>
      <c r="F26" s="129"/>
    </row>
    <row r="27" spans="1:6" ht="13.8" x14ac:dyDescent="0.3">
      <c r="A27" s="128"/>
      <c r="B27" s="114"/>
      <c r="C27" s="114"/>
      <c r="D27" s="114"/>
      <c r="E27" s="114"/>
      <c r="F27" s="129"/>
    </row>
    <row r="28" spans="1:6" ht="13.8" x14ac:dyDescent="0.3">
      <c r="A28" s="128"/>
      <c r="B28" s="114"/>
      <c r="C28" s="114"/>
      <c r="D28" s="114"/>
      <c r="E28" s="114"/>
      <c r="F28" s="129"/>
    </row>
    <row r="29" spans="1:6" ht="13.8" x14ac:dyDescent="0.3">
      <c r="A29" s="128"/>
      <c r="B29" s="114"/>
      <c r="C29" s="114"/>
      <c r="D29" s="114"/>
      <c r="E29" s="114"/>
      <c r="F29" s="129"/>
    </row>
    <row r="30" spans="1:6" ht="13.8" x14ac:dyDescent="0.3">
      <c r="A30" s="128"/>
      <c r="B30" s="114"/>
      <c r="C30" s="114"/>
      <c r="D30" s="114"/>
      <c r="E30" s="114"/>
      <c r="F30" s="129"/>
    </row>
    <row r="31" spans="1:6" ht="13.8" x14ac:dyDescent="0.3">
      <c r="A31" s="128"/>
      <c r="B31" s="114"/>
      <c r="C31" s="114"/>
      <c r="D31" s="114"/>
      <c r="E31" s="114"/>
      <c r="F31" s="129"/>
    </row>
    <row r="32" spans="1:6" ht="13.8" x14ac:dyDescent="0.3">
      <c r="A32" s="128"/>
      <c r="B32" s="114"/>
      <c r="C32" s="114"/>
      <c r="D32" s="114"/>
      <c r="E32" s="114"/>
      <c r="F32" s="129"/>
    </row>
    <row r="33" spans="1:6" ht="13.8" x14ac:dyDescent="0.3">
      <c r="A33" s="128"/>
      <c r="B33" s="114"/>
      <c r="C33" s="114"/>
      <c r="D33" s="114"/>
      <c r="E33" s="114"/>
      <c r="F33" s="129"/>
    </row>
    <row r="34" spans="1:6" ht="13.8" x14ac:dyDescent="0.3">
      <c r="A34" s="128"/>
      <c r="B34" s="114"/>
      <c r="C34" s="114"/>
      <c r="D34" s="114"/>
      <c r="E34" s="114"/>
      <c r="F34" s="129"/>
    </row>
    <row r="35" spans="1:6" ht="13.8" x14ac:dyDescent="0.3">
      <c r="A35" s="128"/>
      <c r="B35" s="114"/>
      <c r="C35" s="114"/>
      <c r="D35" s="114"/>
      <c r="E35" s="114"/>
      <c r="F35" s="129"/>
    </row>
    <row r="36" spans="1:6" ht="13.8" x14ac:dyDescent="0.3">
      <c r="A36" s="128"/>
      <c r="B36" s="114"/>
      <c r="C36" s="114"/>
      <c r="D36" s="114"/>
      <c r="E36" s="114"/>
      <c r="F36" s="129"/>
    </row>
    <row r="37" spans="1:6" ht="13.8" x14ac:dyDescent="0.3">
      <c r="A37" s="128"/>
      <c r="B37" s="114"/>
      <c r="C37" s="114"/>
      <c r="D37" s="114"/>
      <c r="E37" s="114"/>
      <c r="F37" s="129"/>
    </row>
    <row r="38" spans="1:6" ht="13.8" x14ac:dyDescent="0.3">
      <c r="A38" s="128"/>
      <c r="B38" s="114"/>
      <c r="C38" s="114"/>
      <c r="D38" s="114"/>
      <c r="E38" s="114"/>
      <c r="F38" s="129"/>
    </row>
    <row r="39" spans="1:6" ht="13.8" x14ac:dyDescent="0.3">
      <c r="A39" s="128"/>
      <c r="B39" s="114"/>
      <c r="C39" s="114"/>
      <c r="D39" s="114"/>
      <c r="E39" s="114"/>
      <c r="F39" s="129"/>
    </row>
    <row r="40" spans="1:6" ht="13.8" x14ac:dyDescent="0.3">
      <c r="A40" s="128"/>
      <c r="B40" s="114"/>
      <c r="C40" s="114"/>
      <c r="D40" s="114"/>
      <c r="E40" s="114"/>
      <c r="F40" s="129"/>
    </row>
    <row r="41" spans="1:6" ht="13.8" x14ac:dyDescent="0.3">
      <c r="A41" s="128"/>
      <c r="B41" s="114"/>
      <c r="C41" s="114"/>
      <c r="D41" s="114"/>
      <c r="E41" s="114"/>
      <c r="F41" s="129"/>
    </row>
    <row r="42" spans="1:6" ht="13.8" x14ac:dyDescent="0.3">
      <c r="A42" s="128"/>
      <c r="B42" s="114"/>
      <c r="C42" s="114"/>
      <c r="D42" s="114"/>
      <c r="E42" s="114"/>
      <c r="F42" s="129"/>
    </row>
    <row r="43" spans="1:6" ht="13.8" x14ac:dyDescent="0.3">
      <c r="A43" s="128"/>
      <c r="B43" s="114"/>
      <c r="C43" s="114"/>
      <c r="D43" s="114"/>
      <c r="E43" s="114"/>
      <c r="F43" s="129"/>
    </row>
    <row r="44" spans="1:6" ht="13.8" x14ac:dyDescent="0.3">
      <c r="A44" s="128"/>
      <c r="B44" s="114"/>
      <c r="C44" s="114"/>
      <c r="D44" s="114"/>
      <c r="E44" s="114"/>
      <c r="F44" s="129"/>
    </row>
    <row r="45" spans="1:6" ht="13.8" x14ac:dyDescent="0.3">
      <c r="A45" s="128"/>
      <c r="B45" s="114"/>
      <c r="C45" s="114"/>
      <c r="D45" s="114"/>
      <c r="E45" s="114"/>
      <c r="F45" s="129"/>
    </row>
    <row r="46" spans="1:6" ht="14.4" thickBot="1" x14ac:dyDescent="0.35">
      <c r="A46" s="131"/>
      <c r="B46" s="132"/>
      <c r="C46" s="132"/>
      <c r="D46" s="132"/>
      <c r="E46" s="132"/>
      <c r="F46" s="133"/>
    </row>
    <row r="47" spans="1:6" s="173" customFormat="1" x14ac:dyDescent="0.25"/>
    <row r="48" spans="1:6" s="173" customFormat="1" x14ac:dyDescent="0.25"/>
  </sheetData>
  <mergeCells count="9">
    <mergeCell ref="A8:F8"/>
    <mergeCell ref="A10:F10"/>
    <mergeCell ref="A11:F11"/>
    <mergeCell ref="A12:F12"/>
    <mergeCell ref="A1:F1"/>
    <mergeCell ref="A2:F2"/>
    <mergeCell ref="A4:F4"/>
    <mergeCell ref="A5:F5"/>
    <mergeCell ref="A3:F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1</xdr:col>
                <xdr:colOff>1051560</xdr:colOff>
                <xdr:row>0</xdr:row>
                <xdr:rowOff>213360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3"/>
  <sheetViews>
    <sheetView view="pageLayout" zoomScale="90" zoomScaleNormal="100" zoomScalePageLayoutView="90" workbookViewId="0">
      <selection activeCell="C25" sqref="C25"/>
    </sheetView>
  </sheetViews>
  <sheetFormatPr defaultColWidth="2.21875" defaultRowHeight="13.2" x14ac:dyDescent="0.25"/>
  <cols>
    <col min="1" max="1" width="26.109375" customWidth="1"/>
    <col min="2" max="2" width="68.33203125" customWidth="1"/>
    <col min="3" max="3" width="13.88671875" customWidth="1"/>
    <col min="7" max="7" width="27.109375" style="18" customWidth="1"/>
  </cols>
  <sheetData>
    <row r="1" spans="1:7" s="4" customFormat="1" ht="18" customHeight="1" x14ac:dyDescent="0.3">
      <c r="A1" s="247" t="str">
        <f>'Cost Recon'!C6</f>
        <v>CSU Chancellor's Office</v>
      </c>
      <c r="B1" s="248"/>
      <c r="C1" s="249"/>
      <c r="G1" s="19"/>
    </row>
    <row r="2" spans="1:7" s="4" customFormat="1" ht="18" customHeight="1" x14ac:dyDescent="0.3">
      <c r="A2" s="303" t="str">
        <f>'Cost Recon'!C4</f>
        <v>Renovation &amp; Retrofit</v>
      </c>
      <c r="B2" s="348"/>
      <c r="C2" s="349"/>
      <c r="G2" s="19"/>
    </row>
    <row r="3" spans="1:7" s="4" customFormat="1" ht="18" customHeight="1" x14ac:dyDescent="0.3">
      <c r="A3" s="256" t="s">
        <v>28</v>
      </c>
      <c r="B3" s="257"/>
      <c r="C3" s="258"/>
      <c r="G3" s="19"/>
    </row>
    <row r="4" spans="1:7" s="4" customFormat="1" ht="18" customHeight="1" x14ac:dyDescent="0.3">
      <c r="A4" s="256" t="s">
        <v>161</v>
      </c>
      <c r="B4" s="257"/>
      <c r="C4" s="258"/>
      <c r="G4" s="19"/>
    </row>
    <row r="5" spans="1:7" s="4" customFormat="1" ht="18" customHeight="1" x14ac:dyDescent="0.3">
      <c r="A5" s="253" t="s">
        <v>158</v>
      </c>
      <c r="B5" s="254"/>
      <c r="C5" s="255"/>
      <c r="G5" s="19"/>
    </row>
    <row r="6" spans="1:7" s="84" customFormat="1" ht="20.25" customHeight="1" x14ac:dyDescent="0.25">
      <c r="A6" s="345" t="s">
        <v>176</v>
      </c>
      <c r="B6" s="346"/>
      <c r="C6" s="347"/>
      <c r="G6" s="85"/>
    </row>
    <row r="7" spans="1:7" ht="20.25" customHeight="1" x14ac:dyDescent="0.3">
      <c r="A7" s="342"/>
      <c r="B7" s="343"/>
      <c r="C7" s="344"/>
    </row>
    <row r="8" spans="1:7" s="7" customFormat="1" ht="29.25" customHeight="1" thickBot="1" x14ac:dyDescent="0.3">
      <c r="A8" s="201" t="s">
        <v>9</v>
      </c>
      <c r="B8" s="202" t="s">
        <v>1</v>
      </c>
      <c r="C8" s="203" t="s">
        <v>29</v>
      </c>
      <c r="D8" s="6"/>
      <c r="G8" s="20"/>
    </row>
    <row r="9" spans="1:7" s="9" customFormat="1" ht="21.75" hidden="1" customHeight="1" x14ac:dyDescent="0.25">
      <c r="A9" s="204" t="s">
        <v>11</v>
      </c>
      <c r="B9" s="205"/>
      <c r="C9" s="206"/>
      <c r="D9" s="8"/>
      <c r="G9" s="21"/>
    </row>
    <row r="10" spans="1:7" s="9" customFormat="1" ht="21.75" hidden="1" customHeight="1" x14ac:dyDescent="0.25">
      <c r="A10" s="207" t="s">
        <v>12</v>
      </c>
      <c r="B10" s="205"/>
      <c r="C10" s="206"/>
      <c r="D10" s="8"/>
      <c r="G10" s="21"/>
    </row>
    <row r="11" spans="1:7" s="9" customFormat="1" ht="21.75" hidden="1" customHeight="1" x14ac:dyDescent="0.25">
      <c r="A11" s="207" t="s">
        <v>13</v>
      </c>
      <c r="B11" s="205"/>
      <c r="C11" s="206"/>
      <c r="D11" s="8"/>
      <c r="G11" s="21"/>
    </row>
    <row r="12" spans="1:7" s="9" customFormat="1" ht="21.75" hidden="1" customHeight="1" x14ac:dyDescent="0.25">
      <c r="A12" s="208" t="s">
        <v>14</v>
      </c>
      <c r="B12" s="205"/>
      <c r="C12" s="206"/>
      <c r="D12" s="8"/>
      <c r="G12" s="21"/>
    </row>
    <row r="13" spans="1:7" s="9" customFormat="1" ht="21.75" hidden="1" customHeight="1" x14ac:dyDescent="0.25">
      <c r="A13" s="207" t="s">
        <v>15</v>
      </c>
      <c r="B13" s="205"/>
      <c r="C13" s="206"/>
      <c r="D13" s="8"/>
      <c r="G13" s="21"/>
    </row>
    <row r="14" spans="1:7" s="9" customFormat="1" ht="21.75" hidden="1" customHeight="1" x14ac:dyDescent="0.25">
      <c r="A14" s="208" t="s">
        <v>16</v>
      </c>
      <c r="B14" s="205"/>
      <c r="C14" s="206"/>
      <c r="D14" s="8"/>
      <c r="G14" s="21"/>
    </row>
    <row r="15" spans="1:7" s="9" customFormat="1" ht="21.75" hidden="1" customHeight="1" x14ac:dyDescent="0.25">
      <c r="A15" s="208" t="s">
        <v>17</v>
      </c>
      <c r="B15" s="205"/>
      <c r="C15" s="206"/>
      <c r="D15" s="8"/>
      <c r="G15" s="21"/>
    </row>
    <row r="16" spans="1:7" s="9" customFormat="1" ht="21.75" hidden="1" customHeight="1" x14ac:dyDescent="0.25">
      <c r="A16" s="208" t="s">
        <v>18</v>
      </c>
      <c r="B16" s="205"/>
      <c r="C16" s="206"/>
      <c r="D16" s="8"/>
      <c r="G16" s="21"/>
    </row>
    <row r="17" spans="1:7" s="9" customFormat="1" ht="21.75" hidden="1" customHeight="1" x14ac:dyDescent="0.25">
      <c r="A17" s="208" t="s">
        <v>19</v>
      </c>
      <c r="B17" s="205"/>
      <c r="C17" s="206"/>
      <c r="D17" s="8"/>
      <c r="G17" s="21"/>
    </row>
    <row r="18" spans="1:7" s="9" customFormat="1" ht="21.75" hidden="1" customHeight="1" x14ac:dyDescent="0.25">
      <c r="A18" s="208" t="s">
        <v>20</v>
      </c>
      <c r="B18" s="205"/>
      <c r="C18" s="206"/>
      <c r="D18" s="8"/>
      <c r="G18" s="21"/>
    </row>
    <row r="19" spans="1:7" s="9" customFormat="1" ht="21.75" hidden="1" customHeight="1" x14ac:dyDescent="0.25">
      <c r="A19" s="208" t="s">
        <v>21</v>
      </c>
      <c r="B19" s="205"/>
      <c r="C19" s="206"/>
      <c r="D19" s="8"/>
      <c r="G19" s="21"/>
    </row>
    <row r="20" spans="1:7" s="9" customFormat="1" ht="21.75" hidden="1" customHeight="1" x14ac:dyDescent="0.25">
      <c r="A20" s="207" t="s">
        <v>22</v>
      </c>
      <c r="B20" s="209"/>
      <c r="C20" s="206"/>
      <c r="D20" s="8"/>
      <c r="G20" s="21"/>
    </row>
    <row r="21" spans="1:7" s="9" customFormat="1" ht="21.75" hidden="1" customHeight="1" x14ac:dyDescent="0.25">
      <c r="A21" s="208" t="s">
        <v>23</v>
      </c>
      <c r="B21" s="205"/>
      <c r="C21" s="206"/>
      <c r="D21" s="8"/>
      <c r="G21" s="21"/>
    </row>
    <row r="22" spans="1:7" s="9" customFormat="1" ht="21.75" hidden="1" customHeight="1" x14ac:dyDescent="0.25">
      <c r="A22" s="208" t="s">
        <v>24</v>
      </c>
      <c r="B22" s="205"/>
      <c r="C22" s="206"/>
      <c r="D22" s="8"/>
      <c r="G22" s="21"/>
    </row>
    <row r="23" spans="1:7" s="9" customFormat="1" ht="21.75" hidden="1" customHeight="1" x14ac:dyDescent="0.25">
      <c r="A23" s="208" t="s">
        <v>25</v>
      </c>
      <c r="B23" s="205"/>
      <c r="C23" s="206"/>
      <c r="D23" s="8"/>
      <c r="G23" s="21"/>
    </row>
    <row r="24" spans="1:7" s="9" customFormat="1" ht="25.5" customHeight="1" x14ac:dyDescent="0.25">
      <c r="A24" s="207" t="s">
        <v>174</v>
      </c>
      <c r="B24" s="205" t="s">
        <v>175</v>
      </c>
      <c r="C24" s="210">
        <f>40*50</f>
        <v>2000</v>
      </c>
      <c r="D24" s="8"/>
      <c r="G24" s="21"/>
    </row>
    <row r="25" spans="1:7" s="9" customFormat="1" ht="25.5" customHeight="1" x14ac:dyDescent="0.25">
      <c r="A25" s="208"/>
      <c r="B25" s="209"/>
      <c r="C25" s="210"/>
      <c r="D25" s="8"/>
      <c r="G25" s="21"/>
    </row>
    <row r="26" spans="1:7" s="9" customFormat="1" ht="25.5" hidden="1" customHeight="1" x14ac:dyDescent="0.25">
      <c r="A26" s="208"/>
      <c r="B26" s="205"/>
      <c r="C26" s="210"/>
      <c r="D26" s="8"/>
      <c r="G26" s="21"/>
    </row>
    <row r="27" spans="1:7" s="9" customFormat="1" ht="25.5" hidden="1" customHeight="1" x14ac:dyDescent="0.25">
      <c r="A27" s="208"/>
      <c r="B27" s="205"/>
      <c r="C27" s="210"/>
      <c r="D27" s="8"/>
      <c r="G27" s="21"/>
    </row>
    <row r="28" spans="1:7" s="9" customFormat="1" ht="25.5" hidden="1" customHeight="1" x14ac:dyDescent="0.25">
      <c r="A28" s="208"/>
      <c r="B28" s="209"/>
      <c r="C28" s="210"/>
      <c r="D28" s="8"/>
      <c r="G28" s="21"/>
    </row>
    <row r="29" spans="1:7" s="9" customFormat="1" ht="25.5" hidden="1" customHeight="1" x14ac:dyDescent="0.25">
      <c r="A29" s="207"/>
      <c r="B29" s="205"/>
      <c r="C29" s="210"/>
      <c r="D29" s="8"/>
      <c r="G29" s="21"/>
    </row>
    <row r="30" spans="1:7" s="9" customFormat="1" ht="25.5" hidden="1" customHeight="1" x14ac:dyDescent="0.25">
      <c r="A30" s="208"/>
      <c r="B30" s="205"/>
      <c r="C30" s="210"/>
      <c r="D30" s="8"/>
      <c r="G30" s="21"/>
    </row>
    <row r="31" spans="1:7" s="9" customFormat="1" ht="25.5" hidden="1" customHeight="1" x14ac:dyDescent="0.25">
      <c r="A31" s="207"/>
      <c r="B31" s="205"/>
      <c r="C31" s="210"/>
      <c r="D31" s="8"/>
      <c r="G31" s="21"/>
    </row>
    <row r="32" spans="1:7" s="9" customFormat="1" ht="25.5" hidden="1" customHeight="1" x14ac:dyDescent="0.25">
      <c r="A32" s="208"/>
      <c r="B32" s="205"/>
      <c r="C32" s="210"/>
      <c r="D32" s="8"/>
      <c r="G32" s="21"/>
    </row>
    <row r="33" spans="1:7" s="9" customFormat="1" ht="25.5" hidden="1" customHeight="1" x14ac:dyDescent="0.25">
      <c r="A33" s="208"/>
      <c r="B33" s="209"/>
      <c r="C33" s="210"/>
      <c r="D33" s="8"/>
      <c r="G33" s="21"/>
    </row>
    <row r="34" spans="1:7" s="9" customFormat="1" ht="25.5" hidden="1" customHeight="1" x14ac:dyDescent="0.25">
      <c r="A34" s="208"/>
      <c r="B34" s="209"/>
      <c r="C34" s="210"/>
      <c r="D34" s="8"/>
      <c r="G34" s="21"/>
    </row>
    <row r="35" spans="1:7" s="9" customFormat="1" ht="25.5" hidden="1" customHeight="1" x14ac:dyDescent="0.25">
      <c r="A35" s="208"/>
      <c r="B35" s="205"/>
      <c r="C35" s="210"/>
      <c r="D35" s="8"/>
      <c r="G35" s="21"/>
    </row>
    <row r="36" spans="1:7" s="9" customFormat="1" ht="25.5" hidden="1" customHeight="1" x14ac:dyDescent="0.25">
      <c r="A36" s="207"/>
      <c r="B36" s="205"/>
      <c r="C36" s="210"/>
      <c r="D36" s="8"/>
      <c r="G36" s="21"/>
    </row>
    <row r="37" spans="1:7" s="9" customFormat="1" ht="25.5" hidden="1" customHeight="1" x14ac:dyDescent="0.25">
      <c r="A37" s="208"/>
      <c r="B37" s="205"/>
      <c r="C37" s="210"/>
      <c r="D37" s="8"/>
      <c r="G37" s="21"/>
    </row>
    <row r="38" spans="1:7" s="9" customFormat="1" ht="25.5" customHeight="1" x14ac:dyDescent="0.25">
      <c r="A38" s="208"/>
      <c r="B38" s="205"/>
      <c r="C38" s="210"/>
      <c r="D38" s="8"/>
      <c r="G38" s="21"/>
    </row>
    <row r="39" spans="1:7" s="9" customFormat="1" ht="25.5" customHeight="1" x14ac:dyDescent="0.25">
      <c r="A39" s="207"/>
      <c r="B39" s="209"/>
      <c r="C39" s="210"/>
      <c r="D39" s="8"/>
      <c r="G39" s="21"/>
    </row>
    <row r="40" spans="1:7" s="9" customFormat="1" ht="25.5" hidden="1" customHeight="1" x14ac:dyDescent="0.25">
      <c r="A40" s="208"/>
      <c r="B40" s="205"/>
      <c r="C40" s="210"/>
      <c r="D40" s="8"/>
      <c r="G40" s="21"/>
    </row>
    <row r="41" spans="1:7" s="9" customFormat="1" ht="25.5" hidden="1" customHeight="1" x14ac:dyDescent="0.25">
      <c r="A41" s="208"/>
      <c r="B41" s="209"/>
      <c r="C41" s="210"/>
      <c r="D41" s="8"/>
      <c r="G41" s="21"/>
    </row>
    <row r="42" spans="1:7" s="9" customFormat="1" ht="25.5" hidden="1" customHeight="1" x14ac:dyDescent="0.25">
      <c r="A42" s="207"/>
      <c r="B42" s="209"/>
      <c r="C42" s="210"/>
      <c r="D42" s="8"/>
      <c r="G42" s="21"/>
    </row>
    <row r="43" spans="1:7" s="9" customFormat="1" ht="25.5" hidden="1" customHeight="1" x14ac:dyDescent="0.25">
      <c r="A43" s="208"/>
      <c r="B43" s="205"/>
      <c r="C43" s="210"/>
      <c r="D43" s="8"/>
      <c r="G43" s="21"/>
    </row>
    <row r="44" spans="1:7" s="9" customFormat="1" ht="25.5" hidden="1" customHeight="1" x14ac:dyDescent="0.25">
      <c r="A44" s="208"/>
      <c r="B44" s="209"/>
      <c r="C44" s="210"/>
      <c r="D44" s="8"/>
      <c r="G44" s="21"/>
    </row>
    <row r="45" spans="1:7" s="9" customFormat="1" ht="25.5" hidden="1" customHeight="1" x14ac:dyDescent="0.25">
      <c r="A45" s="207"/>
      <c r="B45" s="209"/>
      <c r="C45" s="210"/>
      <c r="D45" s="8"/>
      <c r="G45" s="21"/>
    </row>
    <row r="46" spans="1:7" s="9" customFormat="1" ht="25.5" hidden="1" customHeight="1" x14ac:dyDescent="0.25">
      <c r="A46" s="208"/>
      <c r="B46" s="205"/>
      <c r="C46" s="210"/>
      <c r="D46" s="8"/>
      <c r="G46" s="21"/>
    </row>
    <row r="47" spans="1:7" s="9" customFormat="1" ht="25.5" hidden="1" customHeight="1" x14ac:dyDescent="0.25">
      <c r="A47" s="208"/>
      <c r="B47" s="209"/>
      <c r="C47" s="210"/>
      <c r="D47" s="8"/>
      <c r="G47" s="21"/>
    </row>
    <row r="48" spans="1:7" s="9" customFormat="1" ht="25.5" hidden="1" customHeight="1" x14ac:dyDescent="0.25">
      <c r="A48" s="208"/>
      <c r="B48" s="205"/>
      <c r="C48" s="210"/>
      <c r="D48" s="8"/>
      <c r="G48" s="21"/>
    </row>
    <row r="49" spans="1:7" s="9" customFormat="1" ht="25.5" customHeight="1" x14ac:dyDescent="0.25">
      <c r="A49" s="208"/>
      <c r="B49" s="205"/>
      <c r="C49" s="210"/>
      <c r="D49" s="8"/>
      <c r="G49" s="21"/>
    </row>
    <row r="50" spans="1:7" s="9" customFormat="1" ht="25.5" customHeight="1" x14ac:dyDescent="0.25">
      <c r="A50" s="208"/>
      <c r="B50" s="209"/>
      <c r="C50" s="210"/>
      <c r="D50" s="8"/>
      <c r="G50" s="21"/>
    </row>
    <row r="51" spans="1:7" s="9" customFormat="1" ht="25.5" hidden="1" customHeight="1" x14ac:dyDescent="0.25">
      <c r="A51" s="208"/>
      <c r="B51" s="205"/>
      <c r="C51" s="210"/>
      <c r="D51" s="8"/>
      <c r="G51" s="21"/>
    </row>
    <row r="52" spans="1:7" s="9" customFormat="1" ht="25.5" hidden="1" customHeight="1" x14ac:dyDescent="0.25">
      <c r="A52" s="208"/>
      <c r="B52" s="205"/>
      <c r="C52" s="210"/>
      <c r="D52" s="8"/>
      <c r="G52" s="21"/>
    </row>
    <row r="53" spans="1:7" s="9" customFormat="1" ht="25.5" hidden="1" customHeight="1" x14ac:dyDescent="0.25">
      <c r="A53" s="208"/>
      <c r="B53" s="205"/>
      <c r="C53" s="210"/>
      <c r="D53" s="8"/>
      <c r="G53" s="21"/>
    </row>
    <row r="54" spans="1:7" s="9" customFormat="1" ht="25.5" hidden="1" customHeight="1" x14ac:dyDescent="0.25">
      <c r="A54" s="207"/>
      <c r="B54" s="205"/>
      <c r="C54" s="210"/>
      <c r="D54" s="8"/>
      <c r="G54" s="21"/>
    </row>
    <row r="55" spans="1:7" s="9" customFormat="1" ht="25.5" hidden="1" customHeight="1" x14ac:dyDescent="0.25">
      <c r="A55" s="208"/>
      <c r="B55" s="205"/>
      <c r="C55" s="210"/>
      <c r="D55" s="8"/>
      <c r="G55" s="21"/>
    </row>
    <row r="56" spans="1:7" s="9" customFormat="1" ht="25.5" hidden="1" customHeight="1" x14ac:dyDescent="0.25">
      <c r="A56" s="207"/>
      <c r="B56" s="205"/>
      <c r="C56" s="210"/>
      <c r="D56" s="8"/>
      <c r="G56" s="21"/>
    </row>
    <row r="57" spans="1:7" s="9" customFormat="1" ht="25.5" hidden="1" customHeight="1" x14ac:dyDescent="0.25">
      <c r="A57" s="208"/>
      <c r="B57" s="205"/>
      <c r="C57" s="210"/>
      <c r="D57" s="8"/>
      <c r="G57" s="21"/>
    </row>
    <row r="58" spans="1:7" s="9" customFormat="1" ht="25.5" hidden="1" customHeight="1" x14ac:dyDescent="0.25">
      <c r="A58" s="208"/>
      <c r="B58" s="205"/>
      <c r="C58" s="210"/>
      <c r="D58" s="8"/>
      <c r="G58" s="21"/>
    </row>
    <row r="59" spans="1:7" s="9" customFormat="1" ht="25.5" hidden="1" customHeight="1" x14ac:dyDescent="0.25">
      <c r="A59" s="208"/>
      <c r="B59" s="205"/>
      <c r="C59" s="210"/>
      <c r="D59" s="8"/>
      <c r="G59" s="21"/>
    </row>
    <row r="60" spans="1:7" s="9" customFormat="1" ht="25.5" hidden="1" customHeight="1" x14ac:dyDescent="0.25">
      <c r="A60" s="208"/>
      <c r="B60" s="205"/>
      <c r="C60" s="211"/>
      <c r="D60" s="8"/>
      <c r="G60" s="21"/>
    </row>
    <row r="61" spans="1:7" s="9" customFormat="1" ht="25.5" hidden="1" customHeight="1" x14ac:dyDescent="0.25">
      <c r="A61" s="207"/>
      <c r="B61" s="205"/>
      <c r="C61" s="210"/>
      <c r="D61" s="8"/>
      <c r="G61" s="21"/>
    </row>
    <row r="62" spans="1:7" s="9" customFormat="1" ht="25.5" hidden="1" customHeight="1" x14ac:dyDescent="0.25">
      <c r="A62" s="208"/>
      <c r="B62" s="205"/>
      <c r="C62" s="210"/>
      <c r="D62" s="8"/>
      <c r="G62" s="21"/>
    </row>
    <row r="63" spans="1:7" s="9" customFormat="1" ht="25.5" hidden="1" customHeight="1" x14ac:dyDescent="0.25">
      <c r="A63" s="207"/>
      <c r="B63" s="205"/>
      <c r="C63" s="210"/>
      <c r="D63" s="8"/>
      <c r="G63" s="21"/>
    </row>
    <row r="64" spans="1:7" s="9" customFormat="1" ht="25.5" customHeight="1" x14ac:dyDescent="0.25">
      <c r="A64" s="208"/>
      <c r="B64" s="205"/>
      <c r="C64" s="210"/>
      <c r="D64" s="8"/>
      <c r="G64" s="21"/>
    </row>
    <row r="65" spans="1:7" s="9" customFormat="1" ht="25.5" customHeight="1" x14ac:dyDescent="0.25">
      <c r="A65" s="207"/>
      <c r="B65" s="209"/>
      <c r="C65" s="210"/>
      <c r="D65" s="8"/>
      <c r="G65" s="21"/>
    </row>
    <row r="66" spans="1:7" s="9" customFormat="1" ht="25.5" hidden="1" customHeight="1" x14ac:dyDescent="0.25">
      <c r="A66" s="208"/>
      <c r="B66" s="205"/>
      <c r="C66" s="210"/>
      <c r="D66" s="8"/>
      <c r="G66" s="21"/>
    </row>
    <row r="67" spans="1:7" s="9" customFormat="1" ht="25.5" hidden="1" customHeight="1" x14ac:dyDescent="0.25">
      <c r="A67" s="208"/>
      <c r="B67" s="209"/>
      <c r="C67" s="210"/>
      <c r="D67" s="8"/>
      <c r="G67" s="21"/>
    </row>
    <row r="68" spans="1:7" s="9" customFormat="1" ht="25.5" customHeight="1" x14ac:dyDescent="0.25">
      <c r="A68" s="207"/>
      <c r="B68" s="209"/>
      <c r="C68" s="210"/>
      <c r="D68" s="8"/>
      <c r="G68" s="21"/>
    </row>
    <row r="69" spans="1:7" s="9" customFormat="1" ht="25.5" customHeight="1" x14ac:dyDescent="0.25">
      <c r="A69" s="208"/>
      <c r="B69" s="205"/>
      <c r="C69" s="210"/>
      <c r="D69" s="8"/>
      <c r="G69" s="21"/>
    </row>
    <row r="70" spans="1:7" s="9" customFormat="1" ht="25.5" customHeight="1" x14ac:dyDescent="0.25">
      <c r="A70" s="208"/>
      <c r="B70" s="209"/>
      <c r="C70" s="210"/>
      <c r="D70" s="8"/>
      <c r="G70" s="21"/>
    </row>
    <row r="71" spans="1:7" ht="25.2" customHeight="1" x14ac:dyDescent="0.25">
      <c r="A71" s="208"/>
      <c r="B71" s="209"/>
      <c r="C71" s="210"/>
    </row>
    <row r="72" spans="1:7" ht="25.8" customHeight="1" x14ac:dyDescent="0.25">
      <c r="A72" s="208"/>
      <c r="B72" s="209"/>
      <c r="C72" s="210"/>
    </row>
    <row r="73" spans="1:7" ht="25.8" customHeight="1" x14ac:dyDescent="0.25">
      <c r="A73" s="208"/>
      <c r="B73" s="209"/>
      <c r="C73" s="210"/>
    </row>
    <row r="74" spans="1:7" ht="25.8" customHeight="1" x14ac:dyDescent="0.25">
      <c r="A74" s="208"/>
      <c r="B74" s="209"/>
      <c r="C74" s="210"/>
    </row>
    <row r="75" spans="1:7" ht="25.8" customHeight="1" x14ac:dyDescent="0.25">
      <c r="A75" s="208"/>
      <c r="B75" s="209"/>
      <c r="C75" s="210"/>
    </row>
    <row r="76" spans="1:7" ht="25.8" customHeight="1" x14ac:dyDescent="0.25">
      <c r="A76" s="207"/>
      <c r="B76" s="209"/>
      <c r="C76" s="210"/>
    </row>
    <row r="77" spans="1:7" ht="25.8" customHeight="1" x14ac:dyDescent="0.25">
      <c r="A77" s="208"/>
      <c r="B77" s="205"/>
      <c r="C77" s="210"/>
    </row>
    <row r="78" spans="1:7" ht="25.8" customHeight="1" x14ac:dyDescent="0.25">
      <c r="A78" s="208"/>
      <c r="B78" s="209"/>
      <c r="C78" s="210"/>
    </row>
    <row r="79" spans="1:7" ht="25.8" customHeight="1" x14ac:dyDescent="0.25">
      <c r="A79" s="207"/>
      <c r="B79" s="209"/>
      <c r="C79" s="210"/>
    </row>
    <row r="80" spans="1:7" ht="25.8" customHeight="1" x14ac:dyDescent="0.25">
      <c r="A80" s="208"/>
      <c r="B80" s="205"/>
      <c r="C80" s="210"/>
    </row>
    <row r="81" spans="1:3" ht="25.8" customHeight="1" x14ac:dyDescent="0.25">
      <c r="A81" s="208"/>
      <c r="B81" s="209"/>
      <c r="C81" s="210"/>
    </row>
    <row r="82" spans="1:3" ht="26.4" customHeight="1" x14ac:dyDescent="0.25">
      <c r="A82" s="207"/>
      <c r="B82" s="209"/>
      <c r="C82" s="210"/>
    </row>
    <row r="83" spans="1:3" ht="26.4" customHeight="1" x14ac:dyDescent="0.25">
      <c r="A83" s="208"/>
      <c r="B83" s="205"/>
      <c r="C83" s="210"/>
    </row>
    <row r="84" spans="1:3" ht="25.8" customHeight="1" x14ac:dyDescent="0.25">
      <c r="A84" s="208"/>
      <c r="B84" s="209"/>
      <c r="C84" s="210"/>
    </row>
    <row r="85" spans="1:3" ht="25.8" customHeight="1" thickBot="1" x14ac:dyDescent="0.3">
      <c r="A85" s="212"/>
      <c r="B85" s="213"/>
      <c r="C85" s="214"/>
    </row>
    <row r="86" spans="1:3" ht="12.75" customHeight="1" thickTop="1" thickBot="1" x14ac:dyDescent="0.3">
      <c r="A86" s="340" t="s">
        <v>26</v>
      </c>
      <c r="B86" s="341"/>
      <c r="C86" s="215">
        <f>SUM(C24:E80)</f>
        <v>2000</v>
      </c>
    </row>
    <row r="87" spans="1:3" ht="12.75" customHeight="1" x14ac:dyDescent="0.3">
      <c r="A87" s="216"/>
      <c r="B87" s="216"/>
      <c r="C87" s="216"/>
    </row>
    <row r="88" spans="1:3" ht="12.75" customHeight="1" x14ac:dyDescent="0.3">
      <c r="A88" s="216"/>
      <c r="B88" s="175" t="s">
        <v>172</v>
      </c>
      <c r="C88" s="216"/>
    </row>
    <row r="89" spans="1:3" ht="12.75" customHeight="1" x14ac:dyDescent="0.3">
      <c r="A89" s="216"/>
      <c r="B89" s="217"/>
      <c r="C89" s="216"/>
    </row>
    <row r="90" spans="1:3" ht="12.75" customHeight="1" x14ac:dyDescent="0.25">
      <c r="A90" s="55"/>
      <c r="B90" s="174"/>
      <c r="C90" s="55"/>
    </row>
    <row r="91" spans="1:3" ht="12.75" customHeight="1" x14ac:dyDescent="0.25">
      <c r="A91" s="55"/>
      <c r="B91" s="174"/>
      <c r="C91" s="55"/>
    </row>
    <row r="92" spans="1:3" ht="12.75" customHeight="1" x14ac:dyDescent="0.25">
      <c r="A92" s="55"/>
      <c r="B92" s="174"/>
      <c r="C92" s="55"/>
    </row>
    <row r="93" spans="1:3" ht="12.75" customHeight="1" x14ac:dyDescent="0.25">
      <c r="A93" s="55"/>
      <c r="B93" s="174"/>
      <c r="C93" s="55"/>
    </row>
    <row r="94" spans="1:3" ht="12.75" customHeight="1" x14ac:dyDescent="0.25"/>
    <row r="95" spans="1:3" ht="12.75" customHeight="1" x14ac:dyDescent="0.25"/>
    <row r="96" spans="1:3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</sheetData>
  <mergeCells count="8">
    <mergeCell ref="A86:B86"/>
    <mergeCell ref="A7:C7"/>
    <mergeCell ref="A6:C6"/>
    <mergeCell ref="A1:C1"/>
    <mergeCell ref="A4:C4"/>
    <mergeCell ref="A5:C5"/>
    <mergeCell ref="A2:C2"/>
    <mergeCell ref="A3:C3"/>
  </mergeCells>
  <phoneticPr fontId="3" type="noConversion"/>
  <printOptions horizontalCentered="1"/>
  <pageMargins left="1" right="0.75" top="1" bottom="0.75" header="0.5" footer="0.5"/>
  <pageSetup scale="80" orientation="portrait" r:id="rId1"/>
  <headerFooter alignWithMargins="0">
    <oddHeader xml:space="preserve">&amp;L
</oddHeader>
  </headerFooter>
  <drawing r:id="rId2"/>
  <legacyDrawing r:id="rId3"/>
  <oleObjects>
    <mc:AlternateContent xmlns:mc="http://schemas.openxmlformats.org/markup-compatibility/2006">
      <mc:Choice Requires="x14">
        <oleObject progId="MSPhotoEd.3" shapeId="7170" r:id="rId4">
          <objectPr defaultSize="0" autoPict="0" r:id="rId5">
            <anchor moveWithCells="1" sizeWithCells="1">
              <from>
                <xdr:col>0</xdr:col>
                <xdr:colOff>15240</xdr:colOff>
                <xdr:row>0</xdr:row>
                <xdr:rowOff>15240</xdr:rowOff>
              </from>
              <to>
                <xdr:col>1</xdr:col>
                <xdr:colOff>716280</xdr:colOff>
                <xdr:row>1</xdr:row>
                <xdr:rowOff>30480</xdr:rowOff>
              </to>
            </anchor>
          </objectPr>
        </oleObject>
      </mc:Choice>
      <mc:Fallback>
        <oleObject progId="MSPhotoEd.3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8"/>
  <sheetViews>
    <sheetView view="pageLayout" zoomScaleNormal="100" workbookViewId="0">
      <selection activeCell="A3" sqref="A3:F4"/>
    </sheetView>
  </sheetViews>
  <sheetFormatPr defaultRowHeight="13.2" x14ac:dyDescent="0.25"/>
  <cols>
    <col min="1" max="2" width="15.109375" customWidth="1"/>
    <col min="3" max="3" width="16.77734375" customWidth="1"/>
    <col min="4" max="4" width="17.109375" customWidth="1"/>
    <col min="5" max="5" width="15.109375" customWidth="1"/>
  </cols>
  <sheetData>
    <row r="1" spans="1:6" s="1" customFormat="1" ht="18" customHeight="1" x14ac:dyDescent="0.25">
      <c r="A1" s="247" t="str">
        <f>'Cost Recon'!C6</f>
        <v>CSU Chancellor's Office</v>
      </c>
      <c r="B1" s="248"/>
      <c r="C1" s="248"/>
      <c r="D1" s="248"/>
      <c r="E1" s="248"/>
      <c r="F1" s="249"/>
    </row>
    <row r="2" spans="1:6" s="1" customFormat="1" ht="18" customHeight="1" x14ac:dyDescent="0.25">
      <c r="A2" s="303" t="str">
        <f>'Cost Recon'!C4</f>
        <v>Renovation &amp; Retrofit</v>
      </c>
      <c r="B2" s="304"/>
      <c r="C2" s="304"/>
      <c r="D2" s="304"/>
      <c r="E2" s="304"/>
      <c r="F2" s="305"/>
    </row>
    <row r="3" spans="1:6" s="1" customFormat="1" ht="18" customHeight="1" x14ac:dyDescent="0.25">
      <c r="A3" s="297" t="s">
        <v>30</v>
      </c>
      <c r="B3" s="309"/>
      <c r="C3" s="309"/>
      <c r="D3" s="309"/>
      <c r="E3" s="309"/>
      <c r="F3" s="310"/>
    </row>
    <row r="4" spans="1:6" s="1" customFormat="1" ht="18" customHeight="1" x14ac:dyDescent="0.25">
      <c r="A4" s="256" t="s">
        <v>162</v>
      </c>
      <c r="B4" s="257"/>
      <c r="C4" s="257"/>
      <c r="D4" s="257"/>
      <c r="E4" s="257"/>
      <c r="F4" s="258"/>
    </row>
    <row r="5" spans="1:6" ht="6" customHeight="1" thickBot="1" x14ac:dyDescent="0.35">
      <c r="A5" s="170"/>
      <c r="B5" s="171"/>
      <c r="C5" s="171"/>
      <c r="D5" s="171"/>
      <c r="E5" s="171"/>
      <c r="F5" s="172"/>
    </row>
    <row r="6" spans="1:6" ht="23.25" customHeight="1" thickTop="1" x14ac:dyDescent="0.25">
      <c r="A6" s="351" t="s">
        <v>105</v>
      </c>
      <c r="B6" s="352"/>
      <c r="C6" s="352"/>
      <c r="D6" s="352"/>
      <c r="E6" s="352"/>
      <c r="F6" s="353"/>
    </row>
    <row r="7" spans="1:6" ht="13.8" x14ac:dyDescent="0.3">
      <c r="A7" s="128"/>
      <c r="B7" s="114"/>
      <c r="C7" s="114"/>
      <c r="D7" s="114"/>
      <c r="E7" s="114"/>
      <c r="F7" s="129"/>
    </row>
    <row r="8" spans="1:6" ht="20.399999999999999" x14ac:dyDescent="0.35">
      <c r="A8" s="335" t="s">
        <v>47</v>
      </c>
      <c r="B8" s="336"/>
      <c r="C8" s="336"/>
      <c r="D8" s="336"/>
      <c r="E8" s="336"/>
      <c r="F8" s="337"/>
    </row>
    <row r="9" spans="1:6" ht="20.399999999999999" x14ac:dyDescent="0.35">
      <c r="A9" s="335" t="s">
        <v>49</v>
      </c>
      <c r="B9" s="336"/>
      <c r="C9" s="336"/>
      <c r="D9" s="336"/>
      <c r="E9" s="336"/>
      <c r="F9" s="337"/>
    </row>
    <row r="10" spans="1:6" ht="20.399999999999999" x14ac:dyDescent="0.35">
      <c r="A10" s="335" t="s">
        <v>81</v>
      </c>
      <c r="B10" s="336"/>
      <c r="C10" s="336"/>
      <c r="D10" s="336"/>
      <c r="E10" s="336"/>
      <c r="F10" s="337"/>
    </row>
    <row r="11" spans="1:6" ht="20.399999999999999" x14ac:dyDescent="0.35">
      <c r="A11" s="335"/>
      <c r="B11" s="336"/>
      <c r="C11" s="336"/>
      <c r="D11" s="336"/>
      <c r="E11" s="336"/>
      <c r="F11" s="129"/>
    </row>
    <row r="12" spans="1:6" ht="13.8" x14ac:dyDescent="0.25">
      <c r="A12" s="350" t="s">
        <v>165</v>
      </c>
      <c r="B12" s="283"/>
      <c r="C12" s="283"/>
      <c r="D12" s="283"/>
      <c r="E12" s="283"/>
      <c r="F12" s="284"/>
    </row>
    <row r="13" spans="1:6" ht="13.8" x14ac:dyDescent="0.3">
      <c r="A13" s="128"/>
      <c r="B13" s="114"/>
      <c r="C13" s="114"/>
      <c r="D13" s="114"/>
      <c r="E13" s="114"/>
      <c r="F13" s="129"/>
    </row>
    <row r="14" spans="1:6" ht="13.8" x14ac:dyDescent="0.3">
      <c r="A14" s="128"/>
      <c r="B14" s="114"/>
      <c r="C14" s="114"/>
      <c r="D14" s="114"/>
      <c r="E14" s="114"/>
      <c r="F14" s="129"/>
    </row>
    <row r="15" spans="1:6" ht="13.8" x14ac:dyDescent="0.3">
      <c r="A15" s="128"/>
      <c r="B15" s="114"/>
      <c r="C15" s="114"/>
      <c r="D15" s="114"/>
      <c r="E15" s="114"/>
      <c r="F15" s="129"/>
    </row>
    <row r="16" spans="1:6" ht="13.8" x14ac:dyDescent="0.3">
      <c r="A16" s="128"/>
      <c r="B16" s="114"/>
      <c r="C16" s="114"/>
      <c r="D16" s="114"/>
      <c r="E16" s="114"/>
      <c r="F16" s="129"/>
    </row>
    <row r="17" spans="1:6" ht="13.8" x14ac:dyDescent="0.3">
      <c r="A17" s="128"/>
      <c r="B17" s="114"/>
      <c r="C17" s="114"/>
      <c r="D17" s="114"/>
      <c r="E17" s="114"/>
      <c r="F17" s="129"/>
    </row>
    <row r="18" spans="1:6" ht="13.8" x14ac:dyDescent="0.3">
      <c r="A18" s="128"/>
      <c r="B18" s="114"/>
      <c r="C18" s="114"/>
      <c r="D18" s="114"/>
      <c r="E18" s="114"/>
      <c r="F18" s="129"/>
    </row>
    <row r="19" spans="1:6" ht="13.8" x14ac:dyDescent="0.3">
      <c r="A19" s="128"/>
      <c r="B19" s="114"/>
      <c r="C19" s="114"/>
      <c r="D19" s="114"/>
      <c r="E19" s="114"/>
      <c r="F19" s="129"/>
    </row>
    <row r="20" spans="1:6" ht="13.8" x14ac:dyDescent="0.3">
      <c r="A20" s="128"/>
      <c r="B20" s="114"/>
      <c r="C20" s="114"/>
      <c r="D20" s="114"/>
      <c r="E20" s="114"/>
      <c r="F20" s="129"/>
    </row>
    <row r="21" spans="1:6" ht="13.8" x14ac:dyDescent="0.3">
      <c r="A21" s="128"/>
      <c r="B21" s="114"/>
      <c r="C21" s="114"/>
      <c r="D21" s="114"/>
      <c r="E21" s="114"/>
      <c r="F21" s="129"/>
    </row>
    <row r="22" spans="1:6" ht="13.8" x14ac:dyDescent="0.3">
      <c r="A22" s="128"/>
      <c r="B22" s="114"/>
      <c r="C22" s="114"/>
      <c r="D22" s="114"/>
      <c r="E22" s="114"/>
      <c r="F22" s="129"/>
    </row>
    <row r="23" spans="1:6" ht="13.8" x14ac:dyDescent="0.3">
      <c r="A23" s="128"/>
      <c r="B23" s="114"/>
      <c r="C23" s="114"/>
      <c r="D23" s="114"/>
      <c r="E23" s="114"/>
      <c r="F23" s="129"/>
    </row>
    <row r="24" spans="1:6" ht="13.8" x14ac:dyDescent="0.3">
      <c r="A24" s="128"/>
      <c r="B24" s="114"/>
      <c r="C24" s="114"/>
      <c r="D24" s="114"/>
      <c r="E24" s="114"/>
      <c r="F24" s="129"/>
    </row>
    <row r="25" spans="1:6" ht="13.8" x14ac:dyDescent="0.3">
      <c r="A25" s="128"/>
      <c r="B25" s="114"/>
      <c r="C25" s="114"/>
      <c r="D25" s="114"/>
      <c r="E25" s="114"/>
      <c r="F25" s="129"/>
    </row>
    <row r="26" spans="1:6" ht="13.8" x14ac:dyDescent="0.3">
      <c r="A26" s="128"/>
      <c r="B26" s="114"/>
      <c r="C26" s="114"/>
      <c r="D26" s="114"/>
      <c r="E26" s="114"/>
      <c r="F26" s="129"/>
    </row>
    <row r="27" spans="1:6" ht="13.8" x14ac:dyDescent="0.3">
      <c r="A27" s="128"/>
      <c r="B27" s="114"/>
      <c r="C27" s="114"/>
      <c r="D27" s="114"/>
      <c r="E27" s="114"/>
      <c r="F27" s="129"/>
    </row>
    <row r="28" spans="1:6" ht="13.8" x14ac:dyDescent="0.3">
      <c r="A28" s="128"/>
      <c r="B28" s="114"/>
      <c r="C28" s="114"/>
      <c r="D28" s="114"/>
      <c r="E28" s="114"/>
      <c r="F28" s="129"/>
    </row>
    <row r="29" spans="1:6" ht="13.8" x14ac:dyDescent="0.3">
      <c r="A29" s="128"/>
      <c r="B29" s="114"/>
      <c r="C29" s="114"/>
      <c r="D29" s="114"/>
      <c r="E29" s="114"/>
      <c r="F29" s="129"/>
    </row>
    <row r="30" spans="1:6" ht="13.8" x14ac:dyDescent="0.3">
      <c r="A30" s="128"/>
      <c r="B30" s="114"/>
      <c r="C30" s="114"/>
      <c r="D30" s="114"/>
      <c r="E30" s="114"/>
      <c r="F30" s="129"/>
    </row>
    <row r="31" spans="1:6" ht="13.8" x14ac:dyDescent="0.3">
      <c r="A31" s="128"/>
      <c r="B31" s="114"/>
      <c r="C31" s="114"/>
      <c r="D31" s="114"/>
      <c r="E31" s="114"/>
      <c r="F31" s="129"/>
    </row>
    <row r="32" spans="1:6" ht="13.8" x14ac:dyDescent="0.3">
      <c r="A32" s="128"/>
      <c r="B32" s="114"/>
      <c r="C32" s="114"/>
      <c r="D32" s="114"/>
      <c r="E32" s="114"/>
      <c r="F32" s="129"/>
    </row>
    <row r="33" spans="1:6" ht="13.8" x14ac:dyDescent="0.3">
      <c r="A33" s="128"/>
      <c r="B33" s="114"/>
      <c r="C33" s="114"/>
      <c r="D33" s="114"/>
      <c r="E33" s="114"/>
      <c r="F33" s="129"/>
    </row>
    <row r="34" spans="1:6" ht="13.8" x14ac:dyDescent="0.3">
      <c r="A34" s="128"/>
      <c r="B34" s="114"/>
      <c r="C34" s="114"/>
      <c r="D34" s="114"/>
      <c r="E34" s="114"/>
      <c r="F34" s="129"/>
    </row>
    <row r="35" spans="1:6" ht="13.8" x14ac:dyDescent="0.3">
      <c r="A35" s="128"/>
      <c r="B35" s="114"/>
      <c r="C35" s="114"/>
      <c r="D35" s="114"/>
      <c r="E35" s="114"/>
      <c r="F35" s="129"/>
    </row>
    <row r="36" spans="1:6" ht="13.8" x14ac:dyDescent="0.3">
      <c r="A36" s="128"/>
      <c r="B36" s="114"/>
      <c r="C36" s="114"/>
      <c r="D36" s="114"/>
      <c r="E36" s="114"/>
      <c r="F36" s="129"/>
    </row>
    <row r="37" spans="1:6" ht="13.8" x14ac:dyDescent="0.3">
      <c r="A37" s="128"/>
      <c r="B37" s="114"/>
      <c r="C37" s="114"/>
      <c r="D37" s="114"/>
      <c r="E37" s="114"/>
      <c r="F37" s="129"/>
    </row>
    <row r="38" spans="1:6" ht="13.8" x14ac:dyDescent="0.3">
      <c r="A38" s="128"/>
      <c r="B38" s="114"/>
      <c r="C38" s="114"/>
      <c r="D38" s="114"/>
      <c r="E38" s="114"/>
      <c r="F38" s="129"/>
    </row>
    <row r="39" spans="1:6" ht="13.8" x14ac:dyDescent="0.3">
      <c r="A39" s="128"/>
      <c r="B39" s="114"/>
      <c r="C39" s="114"/>
      <c r="D39" s="114"/>
      <c r="E39" s="114"/>
      <c r="F39" s="129"/>
    </row>
    <row r="40" spans="1:6" ht="13.8" x14ac:dyDescent="0.3">
      <c r="A40" s="128"/>
      <c r="B40" s="114"/>
      <c r="C40" s="114"/>
      <c r="D40" s="114"/>
      <c r="E40" s="114"/>
      <c r="F40" s="129"/>
    </row>
    <row r="41" spans="1:6" ht="13.8" x14ac:dyDescent="0.3">
      <c r="A41" s="128"/>
      <c r="B41" s="114"/>
      <c r="C41" s="114"/>
      <c r="D41" s="114"/>
      <c r="E41" s="114"/>
      <c r="F41" s="129"/>
    </row>
    <row r="42" spans="1:6" ht="13.8" x14ac:dyDescent="0.3">
      <c r="A42" s="128"/>
      <c r="B42" s="114"/>
      <c r="C42" s="114"/>
      <c r="D42" s="114"/>
      <c r="E42" s="114"/>
      <c r="F42" s="129"/>
    </row>
    <row r="43" spans="1:6" ht="13.8" x14ac:dyDescent="0.3">
      <c r="A43" s="128"/>
      <c r="B43" s="114"/>
      <c r="C43" s="114"/>
      <c r="D43" s="114"/>
      <c r="E43" s="114"/>
      <c r="F43" s="129"/>
    </row>
    <row r="44" spans="1:6" ht="13.8" x14ac:dyDescent="0.3">
      <c r="A44" s="128"/>
      <c r="B44" s="114"/>
      <c r="C44" s="114"/>
      <c r="D44" s="114"/>
      <c r="E44" s="114"/>
      <c r="F44" s="129"/>
    </row>
    <row r="45" spans="1:6" ht="13.8" x14ac:dyDescent="0.3">
      <c r="A45" s="128"/>
      <c r="B45" s="114"/>
      <c r="C45" s="114"/>
      <c r="D45" s="114"/>
      <c r="E45" s="114"/>
      <c r="F45" s="129"/>
    </row>
    <row r="46" spans="1:6" ht="13.8" x14ac:dyDescent="0.3">
      <c r="A46" s="128"/>
      <c r="B46" s="114"/>
      <c r="C46" s="114"/>
      <c r="D46" s="114"/>
      <c r="E46" s="114"/>
      <c r="F46" s="129"/>
    </row>
    <row r="47" spans="1:6" ht="14.4" thickBot="1" x14ac:dyDescent="0.35">
      <c r="A47" s="131"/>
      <c r="B47" s="132"/>
      <c r="C47" s="132"/>
      <c r="D47" s="132"/>
      <c r="E47" s="132"/>
      <c r="F47" s="133"/>
    </row>
    <row r="48" spans="1:6" x14ac:dyDescent="0.25">
      <c r="A48" s="55"/>
      <c r="B48" s="55"/>
      <c r="C48" s="55"/>
      <c r="D48" s="55"/>
      <c r="E48" s="55"/>
      <c r="F48" s="55"/>
    </row>
  </sheetData>
  <mergeCells count="10">
    <mergeCell ref="A10:F10"/>
    <mergeCell ref="A12:F12"/>
    <mergeCell ref="A11:E11"/>
    <mergeCell ref="A1:F1"/>
    <mergeCell ref="A2:F2"/>
    <mergeCell ref="A3:F3"/>
    <mergeCell ref="A4:F4"/>
    <mergeCell ref="A6:F6"/>
    <mergeCell ref="A8:F8"/>
    <mergeCell ref="A9:F9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 xml:space="preserve">&amp;L
</oddHeader>
  </headerFooter>
  <drawing r:id="rId2"/>
  <legacyDrawing r:id="rId3"/>
  <oleObjects>
    <mc:AlternateContent xmlns:mc="http://schemas.openxmlformats.org/markup-compatibility/2006">
      <mc:Choice Requires="x14">
        <oleObject progId="MSPhotoEd.3" shapeId="8193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15240</xdr:rowOff>
              </from>
              <to>
                <xdr:col>1</xdr:col>
                <xdr:colOff>1051560</xdr:colOff>
                <xdr:row>0</xdr:row>
                <xdr:rowOff>220980</xdr:rowOff>
              </to>
            </anchor>
          </objectPr>
        </oleObject>
      </mc:Choice>
      <mc:Fallback>
        <oleObject progId="MSPhotoEd.3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view="pageLayout" topLeftCell="A108" zoomScaleNormal="145" workbookViewId="0">
      <selection activeCell="A111" sqref="A111"/>
    </sheetView>
  </sheetViews>
  <sheetFormatPr defaultRowHeight="13.2" x14ac:dyDescent="0.25"/>
  <cols>
    <col min="1" max="1" width="12.6640625" style="12" bestFit="1" customWidth="1"/>
    <col min="2" max="2" width="13.88671875" style="12" bestFit="1" customWidth="1"/>
    <col min="3" max="3" width="18.88671875" style="12" customWidth="1"/>
    <col min="4" max="4" width="13.33203125" style="2" customWidth="1"/>
    <col min="5" max="5" width="14.6640625" style="2" customWidth="1"/>
    <col min="6" max="6" width="12.44140625" style="2" customWidth="1"/>
    <col min="7" max="7" width="12.33203125" style="2" bestFit="1" customWidth="1"/>
    <col min="8" max="8" width="11.33203125" style="15" bestFit="1" customWidth="1"/>
    <col min="9" max="9" width="10.6640625" bestFit="1" customWidth="1"/>
  </cols>
  <sheetData>
    <row r="1" spans="1:15" ht="18" customHeight="1" x14ac:dyDescent="0.3">
      <c r="A1" s="355" t="str">
        <f>'Cost Recon'!C6</f>
        <v>CSU Chancellor's Office</v>
      </c>
      <c r="B1" s="356"/>
      <c r="C1" s="356"/>
      <c r="D1" s="356"/>
      <c r="E1" s="356"/>
      <c r="F1" s="356"/>
      <c r="G1" s="357"/>
    </row>
    <row r="2" spans="1:15" ht="18" customHeight="1" x14ac:dyDescent="0.3">
      <c r="A2" s="358" t="str">
        <f>'Cost Recon'!C4</f>
        <v>Renovation &amp; Retrofit</v>
      </c>
      <c r="B2" s="359"/>
      <c r="C2" s="359"/>
      <c r="D2" s="359"/>
      <c r="E2" s="359"/>
      <c r="F2" s="359"/>
      <c r="G2" s="360"/>
    </row>
    <row r="3" spans="1:15" ht="18" customHeight="1" x14ac:dyDescent="0.35">
      <c r="A3" s="233" t="s">
        <v>32</v>
      </c>
      <c r="B3" s="234"/>
      <c r="C3" s="234"/>
      <c r="D3" s="234"/>
      <c r="E3" s="234"/>
      <c r="F3" s="234"/>
      <c r="G3" s="235"/>
    </row>
    <row r="4" spans="1:15" ht="18" customHeight="1" x14ac:dyDescent="0.35">
      <c r="A4" s="363" t="s">
        <v>31</v>
      </c>
      <c r="B4" s="364"/>
      <c r="C4" s="364"/>
      <c r="D4" s="364"/>
      <c r="E4" s="364"/>
      <c r="F4" s="364"/>
      <c r="G4" s="365"/>
    </row>
    <row r="5" spans="1:15" ht="6" customHeight="1" thickBot="1" x14ac:dyDescent="0.35">
      <c r="A5" s="366"/>
      <c r="B5" s="367"/>
      <c r="C5" s="367"/>
      <c r="D5" s="367"/>
      <c r="E5" s="367"/>
      <c r="F5" s="367"/>
      <c r="G5" s="368"/>
    </row>
    <row r="6" spans="1:15" ht="21.6" customHeight="1" thickTop="1" x14ac:dyDescent="0.25">
      <c r="A6" s="361" t="s">
        <v>93</v>
      </c>
      <c r="B6" s="361" t="s">
        <v>117</v>
      </c>
      <c r="C6" s="361" t="s">
        <v>76</v>
      </c>
      <c r="D6" s="369" t="s">
        <v>33</v>
      </c>
      <c r="E6" s="371" t="s">
        <v>116</v>
      </c>
      <c r="F6" s="373" t="s">
        <v>34</v>
      </c>
      <c r="G6" s="374" t="s">
        <v>35</v>
      </c>
    </row>
    <row r="7" spans="1:15" ht="21.6" customHeight="1" x14ac:dyDescent="0.25">
      <c r="A7" s="362"/>
      <c r="B7" s="362"/>
      <c r="C7" s="362"/>
      <c r="D7" s="370"/>
      <c r="E7" s="372"/>
      <c r="F7" s="372"/>
      <c r="G7" s="375"/>
    </row>
    <row r="8" spans="1:15" ht="13.8" x14ac:dyDescent="0.3">
      <c r="A8" s="176" t="s">
        <v>94</v>
      </c>
      <c r="B8" s="177" t="s">
        <v>36</v>
      </c>
      <c r="C8" s="178" t="s">
        <v>75</v>
      </c>
      <c r="D8" s="197">
        <v>0</v>
      </c>
      <c r="E8" s="198">
        <v>0</v>
      </c>
      <c r="F8" s="198">
        <f>SUM(D8:E8)</f>
        <v>0</v>
      </c>
      <c r="G8" s="199"/>
      <c r="H8" s="16"/>
    </row>
    <row r="9" spans="1:15" ht="13.8" x14ac:dyDescent="0.3">
      <c r="A9" s="181"/>
      <c r="B9" s="182" t="s">
        <v>71</v>
      </c>
      <c r="C9" s="183" t="s">
        <v>37</v>
      </c>
      <c r="D9" s="184">
        <v>-2273.4</v>
      </c>
      <c r="E9" s="185">
        <v>0</v>
      </c>
      <c r="F9" s="185">
        <f t="shared" ref="F9:F15" si="0">SUM(D9:E9)</f>
        <v>-2273.4</v>
      </c>
      <c r="G9" s="186"/>
    </row>
    <row r="10" spans="1:15" ht="13.8" x14ac:dyDescent="0.3">
      <c r="A10" s="181"/>
      <c r="B10" s="182" t="s">
        <v>40</v>
      </c>
      <c r="C10" s="183" t="s">
        <v>38</v>
      </c>
      <c r="D10" s="184">
        <v>-358.4</v>
      </c>
      <c r="E10" s="185">
        <v>0</v>
      </c>
      <c r="F10" s="185">
        <f t="shared" si="0"/>
        <v>-358.4</v>
      </c>
      <c r="G10" s="186"/>
    </row>
    <row r="11" spans="1:15" ht="13.8" x14ac:dyDescent="0.3">
      <c r="A11" s="181"/>
      <c r="B11" s="182" t="s">
        <v>72</v>
      </c>
      <c r="C11" s="183" t="s">
        <v>92</v>
      </c>
      <c r="D11" s="184">
        <v>-387.06</v>
      </c>
      <c r="E11" s="185">
        <v>0</v>
      </c>
      <c r="F11" s="185">
        <f t="shared" si="0"/>
        <v>-387.06</v>
      </c>
      <c r="G11" s="186"/>
    </row>
    <row r="12" spans="1:15" ht="13.8" x14ac:dyDescent="0.3">
      <c r="A12" s="181"/>
      <c r="B12" s="182" t="s">
        <v>74</v>
      </c>
      <c r="C12" s="183" t="s">
        <v>77</v>
      </c>
      <c r="D12" s="184">
        <v>-1016.65</v>
      </c>
      <c r="E12" s="185"/>
      <c r="F12" s="185">
        <f t="shared" si="0"/>
        <v>-1016.65</v>
      </c>
      <c r="G12" s="186">
        <f>SUM(F8:F12)</f>
        <v>-4035.51</v>
      </c>
    </row>
    <row r="13" spans="1:15" ht="13.8" x14ac:dyDescent="0.3">
      <c r="A13" s="181"/>
      <c r="B13" s="182"/>
      <c r="C13" s="183"/>
      <c r="D13" s="179"/>
      <c r="E13" s="180"/>
      <c r="F13" s="180"/>
      <c r="G13" s="187"/>
    </row>
    <row r="14" spans="1:15" ht="17.399999999999999" x14ac:dyDescent="0.3">
      <c r="A14" s="181" t="s">
        <v>39</v>
      </c>
      <c r="B14" s="182" t="s">
        <v>73</v>
      </c>
      <c r="C14" s="183" t="s">
        <v>41</v>
      </c>
      <c r="D14" s="184">
        <v>48099.5</v>
      </c>
      <c r="E14" s="185"/>
      <c r="F14" s="185">
        <f t="shared" si="0"/>
        <v>48099.5</v>
      </c>
      <c r="G14" s="186">
        <f>SUM(F14)</f>
        <v>48099.5</v>
      </c>
      <c r="H14" s="17"/>
      <c r="I14" s="27"/>
      <c r="J14" s="27"/>
      <c r="K14" s="27"/>
      <c r="L14" s="27"/>
      <c r="M14" s="27"/>
      <c r="N14" s="27"/>
      <c r="O14" s="27"/>
    </row>
    <row r="15" spans="1:15" ht="13.8" x14ac:dyDescent="0.3">
      <c r="A15" s="181"/>
      <c r="B15" s="182"/>
      <c r="C15" s="183"/>
      <c r="D15" s="179"/>
      <c r="E15" s="180"/>
      <c r="F15" s="180">
        <f t="shared" si="0"/>
        <v>0</v>
      </c>
      <c r="G15" s="187"/>
    </row>
    <row r="16" spans="1:15" ht="13.8" x14ac:dyDescent="0.3">
      <c r="A16" s="181"/>
      <c r="B16" s="182"/>
      <c r="C16" s="183"/>
      <c r="D16" s="179"/>
      <c r="E16" s="180"/>
      <c r="F16" s="180"/>
      <c r="G16" s="187"/>
    </row>
    <row r="17" spans="1:7" ht="14.4" thickBot="1" x14ac:dyDescent="0.35">
      <c r="A17" s="181"/>
      <c r="B17" s="182"/>
      <c r="C17" s="183"/>
      <c r="D17" s="179"/>
      <c r="E17" s="180"/>
      <c r="F17" s="180"/>
      <c r="G17" s="187"/>
    </row>
    <row r="18" spans="1:7" ht="14.4" thickBot="1" x14ac:dyDescent="0.35">
      <c r="A18" s="188"/>
      <c r="B18" s="189"/>
      <c r="C18" s="190" t="s">
        <v>26</v>
      </c>
      <c r="D18" s="191">
        <f>SUM(D8:D17)</f>
        <v>44063.99</v>
      </c>
      <c r="E18" s="192">
        <f>SUM(E8:E17)</f>
        <v>0</v>
      </c>
      <c r="F18" s="192">
        <f>SUM(F8:F17)</f>
        <v>44063.99</v>
      </c>
      <c r="G18" s="193">
        <f>SUM(G9:G17)</f>
        <v>44063.99</v>
      </c>
    </row>
    <row r="19" spans="1:7" ht="13.8" x14ac:dyDescent="0.3">
      <c r="A19" s="194"/>
      <c r="B19" s="194"/>
      <c r="C19" s="194"/>
      <c r="D19" s="195"/>
      <c r="E19" s="195"/>
      <c r="F19" s="195"/>
      <c r="G19" s="195"/>
    </row>
    <row r="20" spans="1:7" ht="14.4" x14ac:dyDescent="0.3">
      <c r="A20" s="196" t="s">
        <v>173</v>
      </c>
      <c r="B20" s="196"/>
      <c r="C20" s="194"/>
      <c r="D20" s="195"/>
      <c r="E20" s="195"/>
      <c r="F20" s="195"/>
      <c r="G20" s="195"/>
    </row>
    <row r="21" spans="1:7" ht="13.8" x14ac:dyDescent="0.3">
      <c r="A21" s="194"/>
      <c r="B21" s="194"/>
      <c r="C21" s="194"/>
      <c r="D21" s="195"/>
      <c r="E21" s="195"/>
      <c r="F21" s="195"/>
      <c r="G21" s="195"/>
    </row>
    <row r="22" spans="1:7" ht="14.4" customHeight="1" x14ac:dyDescent="0.25">
      <c r="A22" s="354" t="s">
        <v>165</v>
      </c>
      <c r="B22" s="354"/>
      <c r="C22" s="354"/>
      <c r="D22" s="354"/>
      <c r="E22" s="354"/>
      <c r="F22" s="354"/>
      <c r="G22" s="354"/>
    </row>
    <row r="23" spans="1:7" x14ac:dyDescent="0.25">
      <c r="A23" s="10"/>
      <c r="B23" s="10"/>
      <c r="C23" s="10"/>
      <c r="D23" s="11"/>
      <c r="E23" s="11"/>
      <c r="F23" s="11"/>
      <c r="G23" s="11"/>
    </row>
    <row r="24" spans="1:7" x14ac:dyDescent="0.25">
      <c r="A24" s="10"/>
      <c r="B24" s="10"/>
      <c r="C24" s="10"/>
      <c r="D24" s="11"/>
      <c r="E24" s="11"/>
      <c r="F24" s="11"/>
      <c r="G24" s="11"/>
    </row>
    <row r="25" spans="1:7" x14ac:dyDescent="0.25">
      <c r="A25" s="10"/>
      <c r="B25" s="10"/>
      <c r="C25" s="10"/>
      <c r="D25" s="11"/>
      <c r="E25" s="11"/>
      <c r="F25" s="11"/>
      <c r="G25" s="11"/>
    </row>
    <row r="26" spans="1:7" x14ac:dyDescent="0.25">
      <c r="A26" s="10"/>
      <c r="B26" s="10"/>
      <c r="C26" s="10"/>
      <c r="D26" s="11"/>
      <c r="E26" s="11"/>
      <c r="F26" s="11"/>
      <c r="G26" s="11"/>
    </row>
    <row r="27" spans="1:7" x14ac:dyDescent="0.25">
      <c r="A27" s="10"/>
      <c r="B27" s="10"/>
      <c r="C27" s="10"/>
      <c r="D27" s="11"/>
      <c r="E27" s="11"/>
      <c r="F27" s="11"/>
      <c r="G27" s="11"/>
    </row>
    <row r="28" spans="1:7" x14ac:dyDescent="0.25">
      <c r="A28" s="10"/>
      <c r="B28" s="10"/>
      <c r="C28" s="10"/>
      <c r="D28" s="11"/>
      <c r="E28" s="11"/>
      <c r="F28" s="11"/>
      <c r="G28" s="11"/>
    </row>
    <row r="29" spans="1:7" x14ac:dyDescent="0.25">
      <c r="A29" s="10"/>
      <c r="B29" s="10"/>
      <c r="C29" s="10"/>
      <c r="D29" s="11"/>
      <c r="E29" s="11"/>
      <c r="F29" s="11"/>
      <c r="G29" s="11"/>
    </row>
    <row r="30" spans="1:7" x14ac:dyDescent="0.25">
      <c r="A30" s="10"/>
      <c r="B30" s="10"/>
      <c r="C30" s="10"/>
      <c r="D30" s="11"/>
      <c r="E30" s="11"/>
      <c r="F30" s="11"/>
      <c r="G30" s="11"/>
    </row>
    <row r="31" spans="1:7" x14ac:dyDescent="0.25">
      <c r="A31" s="10"/>
      <c r="B31" s="10"/>
      <c r="C31" s="10"/>
      <c r="D31" s="11"/>
      <c r="E31" s="11"/>
      <c r="F31" s="11"/>
      <c r="G31" s="11"/>
    </row>
    <row r="32" spans="1:7" x14ac:dyDescent="0.25">
      <c r="A32" s="10"/>
      <c r="B32" s="10"/>
      <c r="C32" s="10"/>
      <c r="D32" s="11"/>
      <c r="E32" s="11"/>
      <c r="F32" s="11"/>
      <c r="G32" s="11"/>
    </row>
    <row r="33" spans="1:7" x14ac:dyDescent="0.25">
      <c r="A33" s="10"/>
      <c r="B33" s="10"/>
      <c r="C33" s="10"/>
      <c r="D33" s="11"/>
      <c r="E33" s="11"/>
      <c r="F33" s="11"/>
      <c r="G33" s="11"/>
    </row>
    <row r="34" spans="1:7" x14ac:dyDescent="0.25">
      <c r="A34" s="10"/>
      <c r="B34" s="10"/>
      <c r="C34" s="10"/>
      <c r="D34" s="11"/>
      <c r="E34" s="11"/>
      <c r="F34" s="11"/>
      <c r="G34" s="11"/>
    </row>
    <row r="35" spans="1:7" x14ac:dyDescent="0.25">
      <c r="A35" s="10"/>
      <c r="B35" s="10"/>
      <c r="C35" s="10"/>
      <c r="D35" s="11"/>
      <c r="E35" s="11"/>
      <c r="F35" s="11"/>
      <c r="G35" s="11"/>
    </row>
    <row r="36" spans="1:7" x14ac:dyDescent="0.25">
      <c r="A36" s="10"/>
      <c r="B36" s="10"/>
      <c r="C36" s="10"/>
      <c r="D36" s="11"/>
      <c r="E36" s="11"/>
      <c r="F36" s="11"/>
      <c r="G36" s="11"/>
    </row>
    <row r="37" spans="1:7" x14ac:dyDescent="0.25">
      <c r="A37" s="10"/>
      <c r="B37" s="10"/>
      <c r="C37" s="10"/>
      <c r="D37" s="11"/>
      <c r="E37" s="11"/>
      <c r="F37" s="11"/>
      <c r="G37" s="11"/>
    </row>
    <row r="38" spans="1:7" x14ac:dyDescent="0.25">
      <c r="A38" s="10"/>
      <c r="B38" s="10"/>
      <c r="C38" s="10"/>
      <c r="D38" s="11"/>
      <c r="E38" s="11"/>
      <c r="F38" s="11"/>
      <c r="G38" s="11"/>
    </row>
    <row r="39" spans="1:7" x14ac:dyDescent="0.25">
      <c r="A39" s="10"/>
      <c r="B39" s="10"/>
      <c r="C39" s="10"/>
      <c r="D39" s="11"/>
      <c r="E39" s="11"/>
      <c r="F39" s="11"/>
      <c r="G39" s="11"/>
    </row>
    <row r="40" spans="1:7" x14ac:dyDescent="0.25">
      <c r="A40" s="10"/>
      <c r="B40" s="10"/>
      <c r="C40" s="10"/>
      <c r="D40" s="11"/>
      <c r="E40" s="11"/>
      <c r="F40" s="11"/>
      <c r="G40" s="11"/>
    </row>
    <row r="41" spans="1:7" x14ac:dyDescent="0.25">
      <c r="A41" s="10"/>
      <c r="B41" s="10"/>
      <c r="C41" s="10"/>
      <c r="D41" s="11"/>
      <c r="E41" s="11"/>
      <c r="F41" s="11"/>
      <c r="G41" s="11"/>
    </row>
    <row r="42" spans="1:7" x14ac:dyDescent="0.25">
      <c r="A42" s="10"/>
      <c r="B42" s="10"/>
      <c r="C42" s="10"/>
      <c r="D42" s="11"/>
      <c r="E42" s="11"/>
      <c r="F42" s="11"/>
      <c r="G42" s="11"/>
    </row>
    <row r="43" spans="1:7" x14ac:dyDescent="0.25">
      <c r="A43" s="24" t="s">
        <v>95</v>
      </c>
      <c r="B43" s="10"/>
      <c r="C43" s="10"/>
      <c r="D43" s="11"/>
      <c r="E43" s="11"/>
      <c r="F43" s="11"/>
      <c r="G43" s="11"/>
    </row>
    <row r="44" spans="1:7" x14ac:dyDescent="0.25">
      <c r="A44" s="10" t="s">
        <v>97</v>
      </c>
      <c r="B44" s="10"/>
      <c r="C44" s="10"/>
      <c r="D44" s="11"/>
      <c r="E44" s="11"/>
      <c r="F44" s="11"/>
      <c r="G44" s="11"/>
    </row>
    <row r="45" spans="1:7" x14ac:dyDescent="0.25">
      <c r="A45" s="10" t="s">
        <v>96</v>
      </c>
      <c r="B45" s="10"/>
      <c r="C45" s="10"/>
      <c r="D45" s="11"/>
      <c r="E45" s="11"/>
      <c r="F45" s="11"/>
      <c r="G45" s="11"/>
    </row>
    <row r="46" spans="1:7" x14ac:dyDescent="0.25">
      <c r="A46" s="10"/>
      <c r="B46" s="10"/>
      <c r="C46" s="10"/>
      <c r="D46" s="11"/>
      <c r="E46" s="11"/>
      <c r="F46" s="11"/>
      <c r="G46" s="11"/>
    </row>
    <row r="47" spans="1:7" x14ac:dyDescent="0.25">
      <c r="A47" s="10" t="s">
        <v>98</v>
      </c>
      <c r="B47" s="10"/>
      <c r="C47" s="10"/>
      <c r="D47" s="11"/>
      <c r="E47" s="11"/>
      <c r="F47" s="11"/>
      <c r="G47" s="11"/>
    </row>
    <row r="48" spans="1:7" x14ac:dyDescent="0.25">
      <c r="A48" s="10"/>
      <c r="B48" s="10"/>
      <c r="C48" s="10"/>
      <c r="D48" s="11"/>
      <c r="E48" s="11"/>
      <c r="F48" s="11"/>
      <c r="G48" s="11"/>
    </row>
    <row r="49" spans="1:7" x14ac:dyDescent="0.25">
      <c r="A49" s="10"/>
      <c r="B49" s="10"/>
      <c r="C49" s="10"/>
      <c r="D49" s="11"/>
      <c r="E49" s="11"/>
      <c r="F49" s="11"/>
      <c r="G49" s="11"/>
    </row>
    <row r="50" spans="1:7" x14ac:dyDescent="0.25">
      <c r="A50" s="10"/>
      <c r="B50" s="10"/>
      <c r="C50" s="10"/>
      <c r="D50" s="11"/>
      <c r="E50" s="11"/>
      <c r="F50" s="11"/>
      <c r="G50" s="11"/>
    </row>
    <row r="51" spans="1:7" x14ac:dyDescent="0.25">
      <c r="A51" s="10"/>
      <c r="B51" s="10"/>
      <c r="C51" s="10"/>
      <c r="D51" s="11"/>
      <c r="E51" s="11"/>
      <c r="F51" s="11"/>
      <c r="G51" s="11"/>
    </row>
    <row r="52" spans="1:7" x14ac:dyDescent="0.25">
      <c r="A52" s="10"/>
      <c r="B52" s="10"/>
      <c r="C52" s="10"/>
      <c r="D52" s="11"/>
      <c r="E52" s="11"/>
      <c r="F52" s="11"/>
      <c r="G52" s="11"/>
    </row>
    <row r="53" spans="1:7" x14ac:dyDescent="0.25">
      <c r="A53" s="10"/>
      <c r="B53" s="10"/>
      <c r="C53" s="10"/>
      <c r="D53" s="11"/>
      <c r="E53" s="11"/>
      <c r="F53" s="11"/>
      <c r="G53" s="11"/>
    </row>
    <row r="54" spans="1:7" x14ac:dyDescent="0.25">
      <c r="A54" s="10"/>
      <c r="B54" s="10"/>
      <c r="C54" s="10"/>
      <c r="D54" s="11"/>
      <c r="E54" s="11"/>
      <c r="F54" s="11"/>
      <c r="G54" s="11"/>
    </row>
    <row r="55" spans="1:7" x14ac:dyDescent="0.25">
      <c r="A55" s="10"/>
      <c r="B55" s="10"/>
      <c r="C55" s="10"/>
      <c r="D55" s="11"/>
      <c r="E55" s="11"/>
      <c r="F55" s="11"/>
      <c r="G55" s="11"/>
    </row>
    <row r="56" spans="1:7" x14ac:dyDescent="0.25">
      <c r="A56" s="10"/>
      <c r="B56" s="10"/>
      <c r="C56" s="10"/>
      <c r="D56" s="11"/>
      <c r="E56" s="11"/>
      <c r="F56" s="11"/>
      <c r="G56" s="11"/>
    </row>
    <row r="57" spans="1:7" x14ac:dyDescent="0.25">
      <c r="A57" s="10"/>
      <c r="B57" s="10"/>
      <c r="C57" s="10"/>
      <c r="D57" s="11"/>
      <c r="E57" s="11"/>
      <c r="F57" s="11"/>
      <c r="G57" s="11"/>
    </row>
    <row r="58" spans="1:7" x14ac:dyDescent="0.25">
      <c r="A58" s="10"/>
      <c r="B58" s="10"/>
      <c r="C58" s="10"/>
      <c r="D58" s="11"/>
      <c r="E58" s="11"/>
      <c r="F58" s="11"/>
      <c r="G58" s="11"/>
    </row>
    <row r="59" spans="1:7" x14ac:dyDescent="0.25">
      <c r="A59" s="10"/>
      <c r="B59" s="10"/>
      <c r="C59" s="10"/>
      <c r="D59" s="11"/>
      <c r="E59" s="11"/>
      <c r="F59" s="11"/>
      <c r="G59" s="11"/>
    </row>
    <row r="60" spans="1:7" x14ac:dyDescent="0.25">
      <c r="A60" s="10"/>
      <c r="B60" s="10"/>
      <c r="C60" s="10"/>
      <c r="D60" s="11"/>
      <c r="E60" s="11"/>
      <c r="F60" s="11"/>
      <c r="G60" s="11"/>
    </row>
    <row r="61" spans="1:7" x14ac:dyDescent="0.25">
      <c r="A61" s="10"/>
      <c r="B61" s="10"/>
      <c r="C61" s="10"/>
      <c r="D61" s="11"/>
      <c r="E61" s="11"/>
      <c r="F61" s="11"/>
      <c r="G61" s="11"/>
    </row>
    <row r="62" spans="1:7" x14ac:dyDescent="0.25">
      <c r="A62" s="10"/>
      <c r="B62" s="10"/>
      <c r="C62" s="10"/>
      <c r="D62" s="11"/>
      <c r="E62" s="11"/>
      <c r="F62" s="11"/>
      <c r="G62" s="11"/>
    </row>
    <row r="63" spans="1:7" x14ac:dyDescent="0.25">
      <c r="A63" s="10"/>
      <c r="B63" s="10"/>
      <c r="C63" s="10"/>
      <c r="D63" s="11"/>
      <c r="E63" s="11"/>
      <c r="F63" s="11"/>
      <c r="G63" s="11"/>
    </row>
    <row r="64" spans="1:7" x14ac:dyDescent="0.25">
      <c r="A64" s="10"/>
      <c r="B64" s="10"/>
      <c r="C64" s="10"/>
      <c r="D64" s="11"/>
      <c r="E64" s="11"/>
      <c r="F64" s="11"/>
      <c r="G64" s="11"/>
    </row>
    <row r="65" spans="1:7" x14ac:dyDescent="0.25">
      <c r="A65" s="10"/>
      <c r="B65" s="10"/>
      <c r="C65" s="10"/>
      <c r="D65" s="11"/>
      <c r="E65" s="11"/>
      <c r="F65" s="11"/>
      <c r="G65" s="11"/>
    </row>
    <row r="66" spans="1:7" x14ac:dyDescent="0.25">
      <c r="A66" s="10"/>
      <c r="B66" s="10"/>
      <c r="C66" s="10"/>
      <c r="D66" s="11"/>
      <c r="E66" s="11"/>
      <c r="F66" s="11"/>
      <c r="G66" s="11"/>
    </row>
    <row r="67" spans="1:7" x14ac:dyDescent="0.25">
      <c r="A67" s="10"/>
      <c r="B67" s="10"/>
      <c r="C67" s="10"/>
      <c r="D67" s="11"/>
      <c r="E67" s="11"/>
      <c r="F67" s="11"/>
      <c r="G67" s="11"/>
    </row>
    <row r="68" spans="1:7" x14ac:dyDescent="0.25">
      <c r="A68" s="10"/>
      <c r="B68" s="10"/>
      <c r="C68" s="10"/>
      <c r="D68" s="11"/>
      <c r="E68" s="11"/>
      <c r="F68" s="11"/>
      <c r="G68" s="11"/>
    </row>
    <row r="69" spans="1:7" x14ac:dyDescent="0.25">
      <c r="A69" s="10"/>
      <c r="B69" s="10"/>
      <c r="C69" s="10"/>
      <c r="D69" s="11"/>
      <c r="E69" s="11"/>
      <c r="F69" s="11"/>
      <c r="G69" s="11"/>
    </row>
    <row r="70" spans="1:7" x14ac:dyDescent="0.25">
      <c r="A70" s="10"/>
      <c r="B70" s="10"/>
      <c r="C70" s="10"/>
      <c r="D70" s="11"/>
      <c r="E70" s="11"/>
      <c r="F70" s="11"/>
      <c r="G70" s="11"/>
    </row>
    <row r="71" spans="1:7" x14ac:dyDescent="0.25">
      <c r="A71" s="10"/>
      <c r="B71" s="10"/>
      <c r="C71" s="10"/>
      <c r="D71" s="11"/>
      <c r="E71" s="11"/>
      <c r="F71" s="11"/>
      <c r="G71" s="11"/>
    </row>
    <row r="72" spans="1:7" x14ac:dyDescent="0.25">
      <c r="A72" s="10"/>
      <c r="B72" s="10"/>
      <c r="C72" s="10"/>
      <c r="D72" s="11"/>
      <c r="E72" s="11"/>
      <c r="F72" s="11"/>
      <c r="G72" s="11"/>
    </row>
    <row r="73" spans="1:7" x14ac:dyDescent="0.25">
      <c r="A73" s="10"/>
      <c r="B73" s="10"/>
      <c r="C73" s="10"/>
      <c r="D73" s="11"/>
      <c r="E73" s="11"/>
      <c r="F73" s="11"/>
      <c r="G73" s="11"/>
    </row>
    <row r="74" spans="1:7" x14ac:dyDescent="0.25">
      <c r="A74" s="10"/>
      <c r="B74" s="10"/>
      <c r="C74" s="10"/>
      <c r="D74" s="11"/>
      <c r="E74" s="11"/>
      <c r="F74" s="11"/>
      <c r="G74" s="11"/>
    </row>
    <row r="75" spans="1:7" x14ac:dyDescent="0.25">
      <c r="A75" s="10"/>
      <c r="B75" s="10"/>
      <c r="C75" s="10"/>
      <c r="D75" s="11"/>
      <c r="E75" s="11"/>
      <c r="F75" s="11"/>
      <c r="G75" s="11"/>
    </row>
    <row r="76" spans="1:7" x14ac:dyDescent="0.25">
      <c r="A76" s="10"/>
      <c r="B76" s="10"/>
      <c r="C76" s="10"/>
      <c r="D76" s="11"/>
      <c r="E76" s="11"/>
      <c r="F76" s="11"/>
      <c r="G76" s="11"/>
    </row>
    <row r="77" spans="1:7" x14ac:dyDescent="0.25">
      <c r="A77" s="10"/>
      <c r="B77" s="10"/>
      <c r="C77" s="10"/>
      <c r="D77" s="11"/>
      <c r="E77" s="11"/>
      <c r="F77" s="11"/>
      <c r="G77" s="11"/>
    </row>
    <row r="78" spans="1:7" x14ac:dyDescent="0.25">
      <c r="A78" s="10"/>
      <c r="B78" s="10"/>
      <c r="C78" s="10"/>
      <c r="D78" s="11"/>
      <c r="E78" s="11"/>
      <c r="F78" s="11"/>
      <c r="G78" s="11"/>
    </row>
  </sheetData>
  <mergeCells count="13">
    <mergeCell ref="A22:G22"/>
    <mergeCell ref="A1:G1"/>
    <mergeCell ref="A2:G2"/>
    <mergeCell ref="A6:A7"/>
    <mergeCell ref="A3:G3"/>
    <mergeCell ref="A4:G4"/>
    <mergeCell ref="A5:G5"/>
    <mergeCell ref="B6:B7"/>
    <mergeCell ref="C6:C7"/>
    <mergeCell ref="D6:D7"/>
    <mergeCell ref="E6:E7"/>
    <mergeCell ref="F6:F7"/>
    <mergeCell ref="G6:G7"/>
  </mergeCells>
  <phoneticPr fontId="3" type="noConversion"/>
  <printOptions horizontalCentered="1"/>
  <pageMargins left="1" right="0.75" top="1" bottom="0.75" header="0.5" footer="0.5"/>
  <pageSetup scale="89" fitToHeight="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921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15240</xdr:rowOff>
              </from>
              <to>
                <xdr:col>2</xdr:col>
                <xdr:colOff>426720</xdr:colOff>
                <xdr:row>1</xdr:row>
                <xdr:rowOff>7620</xdr:rowOff>
              </to>
            </anchor>
          </objectPr>
        </oleObject>
      </mc:Choice>
      <mc:Fallback>
        <oleObject progId="MSPhotoEd.3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Cost Recon</vt:lpstr>
      <vt:lpstr>Exh A</vt:lpstr>
      <vt:lpstr>Exh B</vt:lpstr>
      <vt:lpstr>Exh B1</vt:lpstr>
      <vt:lpstr>Exh C</vt:lpstr>
      <vt:lpstr>Exh C1</vt:lpstr>
      <vt:lpstr>Exh D</vt:lpstr>
      <vt:lpstr>Exh E</vt:lpstr>
      <vt:lpstr>Exh F</vt:lpstr>
      <vt:lpstr>Exh G</vt:lpstr>
      <vt:lpstr>'Cost Recon'!Print_Area</vt:lpstr>
      <vt:lpstr>'Exh A'!Print_Area</vt:lpstr>
      <vt:lpstr>'Exh B'!Print_Area</vt:lpstr>
      <vt:lpstr>'Exh B1'!Print_Area</vt:lpstr>
      <vt:lpstr>'Exh C'!Print_Area</vt:lpstr>
      <vt:lpstr>'Exh C1'!Print_Area</vt:lpstr>
      <vt:lpstr>'Exh D'!Print_Area</vt:lpstr>
      <vt:lpstr>'Exh E'!Print_Area</vt:lpstr>
      <vt:lpstr>'Exh G'!Print_Area</vt:lpstr>
      <vt:lpstr>'Exh A'!Print_Titles</vt:lpstr>
      <vt:lpstr>'Exh D'!Print_Titles</vt:lpstr>
      <vt:lpstr>'Exh F'!Print_Titles</vt:lpstr>
    </vt:vector>
  </TitlesOfParts>
  <Company>C. W. Driver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shuleis2</dc:creator>
  <cp:lastModifiedBy>Nicholson, Barbara</cp:lastModifiedBy>
  <cp:lastPrinted>2018-06-04T14:31:32Z</cp:lastPrinted>
  <dcterms:created xsi:type="dcterms:W3CDTF">2011-03-22T19:15:07Z</dcterms:created>
  <dcterms:modified xsi:type="dcterms:W3CDTF">2018-06-04T14:34:09Z</dcterms:modified>
</cp:coreProperties>
</file>